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1640" tabRatio="726" firstSheet="1" activeTab="10"/>
  </bookViews>
  <sheets>
    <sheet name="ÖSSZEFÜGGÉSEK" sheetId="1" r:id="rId1"/>
    <sheet name="1..sz.mell." sheetId="2" r:id="rId2"/>
    <sheet name="2.1.sz.mell  " sheetId="3" r:id="rId3"/>
    <sheet name="2.2.sz.mell  " sheetId="4" r:id="rId4"/>
    <sheet name="ELLENŐRZÉS-1.sz.2.a.sz.2.b.sz." sheetId="5" r:id="rId5"/>
    <sheet name="3.sz.mell." sheetId="6" r:id="rId6"/>
    <sheet name="4.sz.mell." sheetId="7" r:id="rId7"/>
    <sheet name="6. sz. mell" sheetId="8" r:id="rId8"/>
    <sheet name="7.sz. mel" sheetId="9" r:id="rId9"/>
    <sheet name="8.sz.mell" sheetId="10" r:id="rId10"/>
    <sheet name="9.sz.mell" sheetId="11" r:id="rId11"/>
    <sheet name="Munka1" sheetId="12" r:id="rId12"/>
  </sheets>
  <definedNames>
    <definedName name="_xlnm.Print_Titles" localSheetId="7">'6. sz. mell'!$1:$6</definedName>
    <definedName name="_xlnm.Print_Titles" localSheetId="8">'7.sz. mel'!$1:$6</definedName>
    <definedName name="_xlnm.Print_Titles" localSheetId="9">'8.sz.mell'!$1:$6</definedName>
    <definedName name="_xlnm.Print_Titles" localSheetId="10">'9.sz.mell'!$1:$6</definedName>
  </definedNames>
  <calcPr fullCalcOnLoad="1"/>
</workbook>
</file>

<file path=xl/sharedStrings.xml><?xml version="1.0" encoding="utf-8"?>
<sst xmlns="http://schemas.openxmlformats.org/spreadsheetml/2006/main" count="1136" uniqueCount="439">
  <si>
    <t>Beruházási (felhalmozási) kiadások előirányzata beruházásonként</t>
  </si>
  <si>
    <t>Felújítási kiadások előirányzata felújításonként</t>
  </si>
  <si>
    <t xml:space="preserve"> - ebből EU támogatás</t>
  </si>
  <si>
    <t>Vállalkozási maradvány igénybevétele</t>
  </si>
  <si>
    <t xml:space="preserve"> - ebből EU-s forrásból tám. megvalósuló programok, projektek kiadásai</t>
  </si>
  <si>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</si>
  <si>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</si>
  <si>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</si>
  <si>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</si>
  <si>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</si>
  <si>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</si>
  <si>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</si>
  <si>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</si>
  <si>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</si>
  <si>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</si>
  <si>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</si>
  <si>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</si>
  <si>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</si>
  <si>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</si>
  <si>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</si>
  <si>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</si>
  <si>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</si>
  <si>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</si>
  <si>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</si>
  <si>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</si>
  <si>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</si>
  <si>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</si>
  <si>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</si>
  <si>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</si>
  <si>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</si>
  <si>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</si>
  <si>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</si>
  <si>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</si>
  <si>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</si>
  <si>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</si>
  <si>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</si>
  <si>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</si>
  <si>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</si>
  <si>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</si>
  <si>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</si>
  <si>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01</t>
  </si>
  <si>
    <t>Ezer forintban !</t>
  </si>
  <si>
    <t>Előirányzat-csoport, kiemelt előirányzat megnevezése</t>
  </si>
  <si>
    <t>Előirányzat</t>
  </si>
  <si>
    <t>Bevételek</t>
  </si>
  <si>
    <t>Kiadások</t>
  </si>
  <si>
    <t>Egyéb fejlesztési célú kiadások</t>
  </si>
  <si>
    <t>Általános tartalék</t>
  </si>
  <si>
    <t>Céltartalék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</si>
  <si>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</si>
  <si>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</si>
  <si>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</si>
  <si>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</si>
  <si>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</si>
  <si>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</si>
  <si>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</si>
  <si>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</si>
  <si>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</si>
  <si>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</si>
  <si>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</si>
  <si>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6=(2-4-5)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</si>
  <si>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</si>
  <si>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</si>
  <si>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</si>
  <si>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</si>
  <si>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</si>
  <si>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</si>
  <si>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</si>
  <si>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</si>
  <si>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</si>
  <si>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</si>
  <si>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</si>
  <si>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</si>
  <si>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</si>
  <si>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</si>
  <si>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</si>
  <si>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</si>
  <si>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</si>
  <si>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</si>
  <si>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</si>
  <si>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</si>
  <si>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</si>
  <si>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</si>
  <si>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</si>
  <si>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</si>
  <si>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</si>
  <si>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</si>
  <si>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</si>
  <si>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</si>
  <si>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</si>
  <si>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</si>
  <si>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</si>
  <si>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</si>
  <si>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</si>
  <si>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</si>
  <si>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</si>
  <si>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</si>
  <si>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</si>
  <si>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</si>
  <si>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</si>
  <si>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</si>
  <si>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</si>
  <si>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</si>
  <si>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</si>
  <si>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</si>
  <si>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</si>
  <si>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</si>
  <si>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</si>
  <si>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</si>
  <si>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</si>
  <si>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</si>
  <si>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</si>
  <si>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</si>
  <si>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</si>
  <si>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</si>
  <si>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</si>
  <si>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</si>
  <si>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</si>
  <si>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</si>
  <si>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</si>
  <si>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</si>
  <si>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</si>
  <si>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</si>
  <si>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</si>
  <si>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</si>
  <si>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</si>
  <si>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</si>
  <si>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</si>
  <si>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</si>
  <si>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</si>
  <si>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</si>
  <si>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</si>
  <si>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</si>
  <si>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</si>
  <si>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Éves engedélyezett létszám előirányzat (fő)</t>
  </si>
  <si>
    <t>Közfoglalkoztatottak létszáma (fő)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</si>
  <si>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</si>
  <si>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</si>
  <si>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</si>
  <si>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</si>
  <si>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</si>
  <si>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</si>
  <si>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</si>
  <si>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</si>
  <si>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</si>
  <si>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</si>
  <si>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</si>
  <si>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</si>
  <si>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</si>
  <si>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</si>
  <si>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</si>
  <si>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</si>
  <si>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</si>
  <si>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</si>
  <si>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</si>
  <si>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</si>
  <si>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</si>
  <si>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</si>
  <si>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</si>
  <si>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</si>
  <si>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</si>
  <si>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1. sz. melléklet Kiadások táblázat 3. oszlop 9 sora =</t>
  </si>
  <si>
    <t>2014. évi előirányzat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</si>
  <si>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</si>
  <si>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</si>
  <si>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</si>
  <si>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</si>
  <si>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</si>
  <si>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</si>
  <si>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</si>
  <si>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</si>
  <si>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</si>
  <si>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</si>
  <si>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</si>
  <si>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</si>
  <si>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</si>
  <si>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</si>
  <si>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</si>
  <si>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</si>
  <si>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</si>
  <si>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</si>
  <si>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</si>
  <si>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</si>
  <si>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</si>
  <si>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</si>
  <si>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</si>
  <si>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</si>
  <si>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</si>
  <si>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</si>
  <si>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</si>
  <si>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</si>
  <si>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</si>
  <si>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</si>
  <si>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</si>
  <si>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</si>
  <si>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</si>
  <si>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</si>
  <si>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</si>
  <si>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</si>
  <si>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</si>
  <si>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</si>
  <si>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</si>
  <si>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</si>
  <si>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</si>
  <si>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</si>
  <si>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</si>
  <si>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</si>
  <si>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</si>
  <si>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</si>
  <si>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</si>
  <si>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</si>
  <si>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</si>
  <si>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</si>
  <si>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</si>
  <si>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</si>
  <si>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</si>
  <si>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</si>
  <si>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</si>
  <si>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</si>
  <si>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</si>
  <si>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</si>
  <si>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</si>
  <si>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</si>
  <si>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</si>
  <si>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</si>
  <si>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</si>
  <si>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</si>
  <si>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</si>
  <si>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</si>
  <si>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</si>
  <si>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</si>
  <si>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</si>
  <si>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</si>
  <si>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</si>
  <si>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</si>
  <si>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</si>
  <si>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</si>
  <si>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</si>
  <si>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</si>
  <si>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</si>
  <si>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</si>
  <si>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</si>
  <si>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</si>
  <si>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</si>
  <si>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</si>
  <si>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</si>
  <si>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</si>
  <si>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</si>
  <si>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</si>
  <si>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</si>
  <si>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</si>
  <si>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</si>
  <si>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</si>
  <si>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</si>
  <si>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</si>
  <si>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</si>
  <si>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</si>
  <si>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</si>
  <si>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</si>
  <si>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</si>
  <si>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</si>
  <si>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</si>
  <si>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</si>
  <si>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</si>
  <si>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</si>
  <si>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</si>
  <si>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</si>
  <si>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</si>
  <si>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</si>
  <si>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</si>
  <si>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</si>
  <si>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</si>
  <si>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</si>
  <si>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</si>
  <si>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</si>
  <si>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</si>
  <si>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</si>
  <si>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</si>
  <si>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</si>
  <si>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</si>
  <si>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</si>
  <si>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</si>
  <si>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</si>
  <si>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</si>
  <si>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</si>
  <si>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</si>
  <si>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</si>
  <si>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</si>
  <si>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</si>
  <si>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</si>
  <si>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</si>
  <si>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</si>
  <si>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</si>
  <si>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</si>
  <si>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</si>
  <si>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</si>
  <si>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</si>
  <si>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</si>
  <si>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</si>
  <si>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</si>
  <si>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</si>
  <si>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</si>
  <si>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</si>
  <si>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</si>
  <si>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</si>
  <si>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</si>
  <si>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</si>
  <si>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</si>
  <si>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</si>
  <si>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</si>
  <si>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</si>
  <si>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</si>
  <si>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</si>
  <si>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</si>
  <si>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</si>
  <si>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</si>
  <si>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</si>
  <si>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</si>
  <si>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</si>
  <si>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</si>
  <si>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</si>
  <si>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</si>
  <si>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</si>
  <si>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</si>
  <si>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</si>
  <si>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</si>
  <si>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</si>
  <si>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</si>
  <si>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</si>
  <si>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</si>
  <si>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</si>
  <si>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</si>
  <si>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Működési célú finanszírozási kiadások összesen (14.+...+21.)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</si>
  <si>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</si>
  <si>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</si>
  <si>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</si>
  <si>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</si>
  <si>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</si>
  <si>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</si>
  <si>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</si>
  <si>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</si>
  <si>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</si>
  <si>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</si>
  <si>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</si>
  <si>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</si>
  <si>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2014. évi előirányzat BEVÉTELEK</t>
  </si>
  <si>
    <t>2014. évi előirányzat KIADÁSOK</t>
  </si>
  <si>
    <t>1. sz. melléklet Bevételek táblázat 3. oszlop 9 sora =</t>
  </si>
  <si>
    <t xml:space="preserve">2.1. számú melléklet 3. oszlop 13. sor + 2.2. számú melléklet 3. oszlop 12. sor </t>
  </si>
  <si>
    <t>1. sz. melléklet Bevételek táblázat 3. oszlop 16 sora =</t>
  </si>
  <si>
    <t xml:space="preserve">2.1. számú melléklet 3. oszlop 22. sor + 2.2. számú melléklet 3. oszlop 25. sor </t>
  </si>
  <si>
    <t>1. sz. melléklet Bevételek táblázat 3. oszlop 17 sora =</t>
  </si>
  <si>
    <t xml:space="preserve">2.1. számú melléklet 3. oszlop 23. sor + 2.2. számú melléklet 3. oszlop 26. sor </t>
  </si>
  <si>
    <t xml:space="preserve">2.1. számú melléklet 5. oszlop 23. sor + 2.2. számú melléklet 5. oszlop 26. sor </t>
  </si>
  <si>
    <t xml:space="preserve">2.1. számú melléklet 5. oszlop 22. sor + 2.2. számú melléklet 5. oszlop 25. sor </t>
  </si>
  <si>
    <t xml:space="preserve">2.1. számú melléklet 5. oszlop 13. sor + 2.2. számú melléklet 5. oszlop 12. sor </t>
  </si>
  <si>
    <t>1. sz. melléklet Kiadások táblázat 3. oszlop 4 sora =</t>
  </si>
  <si>
    <t>1. sz. melléklet Kiadások táblázat 3. oszlop 10 sora =</t>
  </si>
  <si>
    <t xml:space="preserve">
2014. év utáni szükséglet
</t>
  </si>
  <si>
    <t>2014. év utáni szükséglet
(6=2 - 4 - 5)</t>
  </si>
  <si>
    <t>Belföldi értékpapírok kiadásai (6.1. + … + 6.4.)</t>
  </si>
  <si>
    <t xml:space="preserve"> 10.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</si>
  <si>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</si>
  <si>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</si>
  <si>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</si>
  <si>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</si>
  <si>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Összes bevétel, kiadás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</si>
  <si>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</si>
  <si>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</si>
  <si>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</si>
  <si>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</si>
  <si>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</si>
  <si>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</si>
  <si>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</si>
  <si>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</si>
  <si>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</si>
  <si>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</si>
  <si>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</si>
  <si>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</si>
  <si>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</si>
  <si>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</si>
  <si>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</si>
  <si>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</si>
  <si>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</si>
  <si>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</si>
  <si>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</si>
  <si>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</si>
  <si>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</si>
  <si>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BEVÉTELEK ÖSSZESEN: (9+16)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</si>
  <si>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</si>
  <si>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</si>
  <si>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</si>
  <si>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</si>
  <si>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</si>
  <si>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</si>
  <si>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</si>
  <si>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</si>
  <si>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>Főzőüst beszerzés</t>
  </si>
  <si>
    <t>2014</t>
  </si>
  <si>
    <t>szoftver beszerzés</t>
  </si>
  <si>
    <t>Útak felújítása</t>
  </si>
  <si>
    <t>Polgármesteri  hivatal</t>
  </si>
  <si>
    <t>Szent Antal Óvoda és Bölcsőde</t>
  </si>
  <si>
    <t>Zrínyi Miklós Művelődési Ház és Könyvtár</t>
  </si>
  <si>
    <t>Kerékpár tároló építés</t>
  </si>
  <si>
    <t>Müködési célú központosított előirányzatok</t>
  </si>
  <si>
    <t xml:space="preserve">   - Költségvetési szervek finanszirozása</t>
  </si>
  <si>
    <t>Bemutatóterem felújítása</t>
  </si>
  <si>
    <t>Bemutatóterem</t>
  </si>
  <si>
    <t xml:space="preserve">   - Költségvetési szervek finanszírozása</t>
  </si>
  <si>
    <t>Mód. Előirányzat</t>
  </si>
  <si>
    <t>Főzőkonyha felújítása</t>
  </si>
  <si>
    <t>2014. évi módosított előirányzat</t>
  </si>
  <si>
    <t>Rendezési terv</t>
  </si>
  <si>
    <t>2014.évi előir.</t>
  </si>
  <si>
    <t>Mód. Előir.</t>
  </si>
  <si>
    <t>Mód előirányzat</t>
  </si>
  <si>
    <t>2014.évi módosított előirányzat</t>
  </si>
  <si>
    <t>Munkaadókat terh. jár és sz hjárulási adó</t>
  </si>
  <si>
    <t>Hűtőszekrény</t>
  </si>
  <si>
    <t>Motorfűrész (város és községgazd)</t>
  </si>
  <si>
    <t>Játszótéri eszköz</t>
  </si>
  <si>
    <t>szoftver beszerzés (hivatal)</t>
  </si>
  <si>
    <t>Számítógép (Művelődési ház)</t>
  </si>
  <si>
    <t>Szivattyú vásárlás (vízmű)</t>
  </si>
  <si>
    <t xml:space="preserve">Önkormányzatok szoc. Gyermekjóléti gyermekétk.feladat tám </t>
  </si>
  <si>
    <t>2014 évi.Mód. Előirányzat</t>
  </si>
  <si>
    <t>Teljesítés</t>
  </si>
  <si>
    <t>2014. évi mód. Előir.</t>
  </si>
  <si>
    <t>2014.évi mód. Előir.</t>
  </si>
  <si>
    <t>2014. évi mód. Előir,</t>
  </si>
  <si>
    <t>4.1.1</t>
  </si>
  <si>
    <t>Jövedelemadó</t>
  </si>
  <si>
    <t>4.1.2</t>
  </si>
  <si>
    <t>4.1.3.</t>
  </si>
  <si>
    <t>6. melléklet a …/2015. (IV.21.) önkormányzati rendelethez</t>
  </si>
  <si>
    <t>7.sz.melléklet a. ./2015.(IV.21.) önkormányzati rendelethez</t>
  </si>
  <si>
    <t>8. melléklet a ../2015. (IV.21.) önkormányzati rendelethez</t>
  </si>
  <si>
    <t>9.. melléklet a ../2015. (IV.21.) 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</si>
</sst>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61">
    <font>
      <sz val="10"/>
      <name val="Times New Roman CE"/>
      <family val="0"/>
    </font>
    <font>
      <sz val="11"/>
      <color indexed="8"/>
      <name val="Calibri"/>
      <family val="2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4"/>
      <color indexed="10"/>
      <name val="Times New Roman CE"/>
      <family val="0"/>
    </font>
    <font>
      <b/>
      <i/>
      <sz val="8"/>
      <name val="Times New Roman CE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 style="thin"/>
      <right/>
      <top style="medium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medium"/>
      <bottom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2" borderId="7" applyNumberFormat="0" applyFont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332">
    <xf numFmtId="0" fontId="0" fillId="0" borderId="0" xfId="0" applyAlignment="1">
      <alignment/>
    </xf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56" applyFont="1" applyFill="1" applyBorder="1" applyAlignment="1" applyProtection="1">
      <alignment horizontal="center" vertical="center" wrapText="1"/>
      <protection/>
    </xf>
    <xf numFmtId="0" fontId="6" fillId="0" borderId="0" xfId="56" applyFont="1" applyFill="1" applyBorder="1" applyAlignment="1" applyProtection="1">
      <alignment vertical="center" wrapText="1"/>
      <protection/>
    </xf>
    <xf numFmtId="0" fontId="13" fillId="0" borderId="10" xfId="56" applyFont="1" applyFill="1" applyBorder="1" applyAlignment="1" applyProtection="1">
      <alignment horizontal="left" vertical="center" wrapText="1" indent="1"/>
      <protection/>
    </xf>
    <xf numFmtId="0" fontId="7" fillId="0" borderId="10" xfId="56" applyFont="1" applyFill="1" applyBorder="1" applyAlignment="1" applyProtection="1">
      <alignment horizontal="center" vertical="center" wrapText="1"/>
      <protection/>
    </xf>
    <xf numFmtId="0" fontId="7" fillId="0" borderId="11" xfId="56" applyFont="1" applyFill="1" applyBorder="1" applyAlignment="1" applyProtection="1">
      <alignment horizontal="center" vertical="center" wrapText="1"/>
      <protection/>
    </xf>
    <xf numFmtId="164" fontId="14" fillId="0" borderId="12" xfId="0" applyNumberFormat="1" applyFont="1" applyFill="1" applyBorder="1" applyAlignment="1" applyProtection="1">
      <alignment vertical="center" wrapText="1"/>
      <protection locked="0"/>
    </xf>
    <xf numFmtId="164" fontId="14" fillId="0" borderId="13" xfId="0" applyNumberFormat="1" applyFont="1" applyFill="1" applyBorder="1" applyAlignment="1" applyProtection="1">
      <alignment vertical="center" wrapText="1"/>
      <protection locked="0"/>
    </xf>
    <xf numFmtId="0" fontId="13" fillId="0" borderId="11" xfId="56" applyFont="1" applyFill="1" applyBorder="1" applyAlignment="1" applyProtection="1">
      <alignment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14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15" xfId="0" applyNumberFormat="1" applyFont="1" applyFill="1" applyBorder="1" applyAlignment="1" applyProtection="1">
      <alignment horizontal="center" vertical="center" wrapText="1"/>
      <protection/>
    </xf>
    <xf numFmtId="164" fontId="13" fillId="0" borderId="16" xfId="0" applyNumberFormat="1" applyFont="1" applyFill="1" applyBorder="1" applyAlignment="1" applyProtection="1">
      <alignment horizontal="center" vertical="center" wrapText="1"/>
      <protection/>
    </xf>
    <xf numFmtId="164" fontId="13" fillId="0" borderId="17" xfId="0" applyNumberFormat="1" applyFont="1" applyFill="1" applyBorder="1" applyAlignment="1" applyProtection="1">
      <alignment horizontal="center" vertical="center" wrapText="1"/>
      <protection/>
    </xf>
    <xf numFmtId="164" fontId="13" fillId="0" borderId="18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/>
    </xf>
    <xf numFmtId="164" fontId="4" fillId="0" borderId="0" xfId="0" applyNumberFormat="1" applyFont="1" applyFill="1" applyAlignment="1">
      <alignment vertical="center" wrapText="1"/>
    </xf>
    <xf numFmtId="164" fontId="12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2" xfId="0" applyNumberFormat="1" applyFont="1" applyFill="1" applyBorder="1" applyAlignment="1" applyProtection="1">
      <alignment vertical="center" wrapText="1"/>
      <protection locked="0"/>
    </xf>
    <xf numFmtId="164" fontId="12" fillId="0" borderId="20" xfId="0" applyNumberFormat="1" applyFont="1" applyFill="1" applyBorder="1" applyAlignment="1" applyProtection="1">
      <alignment vertical="center" wrapText="1"/>
      <protection/>
    </xf>
    <xf numFmtId="164" fontId="12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3" xfId="0" applyNumberFormat="1" applyFont="1" applyFill="1" applyBorder="1" applyAlignment="1" applyProtection="1">
      <alignment vertical="center" wrapText="1"/>
      <protection locked="0"/>
    </xf>
    <xf numFmtId="164" fontId="12" fillId="0" borderId="21" xfId="0" applyNumberFormat="1" applyFont="1" applyFill="1" applyBorder="1" applyAlignment="1" applyProtection="1">
      <alignment vertical="center" wrapText="1"/>
      <protection/>
    </xf>
    <xf numFmtId="164" fontId="7" fillId="0" borderId="15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7" fillId="33" borderId="11" xfId="0" applyNumberFormat="1" applyFont="1" applyFill="1" applyBorder="1" applyAlignment="1" applyProtection="1">
      <alignment vertical="center" wrapText="1"/>
      <protection/>
    </xf>
    <xf numFmtId="3" fontId="4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left" vertical="center" wrapText="1" indent="1"/>
      <protection/>
    </xf>
    <xf numFmtId="0" fontId="2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 indent="1"/>
    </xf>
    <xf numFmtId="0" fontId="15" fillId="0" borderId="0" xfId="0" applyFont="1" applyAlignment="1">
      <alignment horizontal="center"/>
    </xf>
    <xf numFmtId="0" fontId="12" fillId="0" borderId="0" xfId="0" applyFont="1" applyFill="1" applyAlignment="1">
      <alignment/>
    </xf>
    <xf numFmtId="3" fontId="12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2" fillId="0" borderId="0" xfId="0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25" fillId="0" borderId="0" xfId="0" applyFont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10" xfId="0" applyNumberFormat="1" applyFont="1" applyFill="1" applyBorder="1" applyAlignment="1" applyProtection="1">
      <alignment horizontal="center" vertical="center" wrapText="1"/>
      <protection/>
    </xf>
    <xf numFmtId="164" fontId="7" fillId="0" borderId="11" xfId="0" applyNumberFormat="1" applyFont="1" applyFill="1" applyBorder="1" applyAlignment="1" applyProtection="1">
      <alignment horizontal="center" vertical="center" wrapText="1"/>
      <protection/>
    </xf>
    <xf numFmtId="164" fontId="7" fillId="0" borderId="10" xfId="0" applyNumberFormat="1" applyFont="1" applyFill="1" applyBorder="1" applyAlignment="1" applyProtection="1">
      <alignment horizontal="left" vertical="center" wrapText="1"/>
      <protection/>
    </xf>
    <xf numFmtId="164" fontId="7" fillId="0" borderId="11" xfId="0" applyNumberFormat="1" applyFont="1" applyFill="1" applyBorder="1" applyAlignment="1" applyProtection="1">
      <alignment vertical="center" wrapText="1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13" fillId="0" borderId="11" xfId="0" applyFont="1" applyFill="1" applyBorder="1" applyAlignment="1" applyProtection="1">
      <alignment horizontal="center" vertical="center" wrapText="1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Fill="1" applyAlignment="1" applyProtection="1">
      <alignment horizontal="left" vertical="center" wrapText="1"/>
      <protection/>
    </xf>
    <xf numFmtId="164" fontId="3" fillId="0" borderId="0" xfId="0" applyNumberFormat="1" applyFont="1" applyFill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4" xfId="0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164" fontId="7" fillId="0" borderId="27" xfId="0" applyNumberFormat="1" applyFont="1" applyFill="1" applyBorder="1" applyAlignment="1" applyProtection="1">
      <alignment horizontal="center" vertical="center" wrapText="1"/>
      <protection/>
    </xf>
    <xf numFmtId="0" fontId="13" fillId="0" borderId="11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horizontal="left" vertical="center" wrapText="1"/>
      <protection/>
    </xf>
    <xf numFmtId="0" fontId="13" fillId="0" borderId="2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29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0" fontId="18" fillId="0" borderId="11" xfId="0" applyFont="1" applyBorder="1" applyAlignment="1" applyProtection="1">
      <alignment horizontal="left" vertical="center" wrapText="1" indent="1"/>
      <protection/>
    </xf>
    <xf numFmtId="164" fontId="13" fillId="0" borderId="15" xfId="56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6" applyNumberFormat="1" applyFont="1" applyFill="1" applyBorder="1" applyAlignment="1" applyProtection="1">
      <alignment horizontal="right" vertical="center" wrapText="1" indent="1"/>
      <protection/>
    </xf>
    <xf numFmtId="0" fontId="5" fillId="0" borderId="30" xfId="0" applyFont="1" applyFill="1" applyBorder="1" applyAlignment="1" applyProtection="1">
      <alignment horizontal="right" vertical="center"/>
      <protection/>
    </xf>
    <xf numFmtId="164" fontId="1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10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15" xfId="0" applyNumberFormat="1" applyFont="1" applyFill="1" applyBorder="1" applyAlignment="1" applyProtection="1">
      <alignment horizontal="centerContinuous" vertical="center" wrapText="1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164" fontId="13" fillId="0" borderId="31" xfId="0" applyNumberFormat="1" applyFont="1" applyFill="1" applyBorder="1" applyAlignment="1" applyProtection="1">
      <alignment horizontal="center" vertical="center" wrapText="1"/>
      <protection/>
    </xf>
    <xf numFmtId="164" fontId="13" fillId="0" borderId="10" xfId="0" applyNumberFormat="1" applyFont="1" applyFill="1" applyBorder="1" applyAlignment="1" applyProtection="1">
      <alignment horizontal="center" vertical="center" wrapText="1"/>
      <protection/>
    </xf>
    <xf numFmtId="164" fontId="13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2" xfId="0" applyNumberFormat="1" applyFill="1" applyBorder="1" applyAlignment="1" applyProtection="1">
      <alignment horizontal="left" vertical="center" wrapText="1" indent="1"/>
      <protection/>
    </xf>
    <xf numFmtId="164" fontId="14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4" xfId="0" applyNumberFormat="1" applyFill="1" applyBorder="1" applyAlignment="1" applyProtection="1">
      <alignment horizontal="left" vertical="center" wrapText="1" indent="1"/>
      <protection/>
    </xf>
    <xf numFmtId="164" fontId="14" fillId="0" borderId="14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4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6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4" fillId="0" borderId="10" xfId="0" applyNumberFormat="1" applyFont="1" applyFill="1" applyBorder="1" applyAlignment="1" applyProtection="1">
      <alignment horizontal="left" vertical="center" wrapText="1" indent="1"/>
      <protection/>
    </xf>
    <xf numFmtId="0" fontId="7" fillId="0" borderId="38" xfId="0" applyFont="1" applyFill="1" applyBorder="1" applyAlignment="1" applyProtection="1">
      <alignment horizontal="center" vertic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 quotePrefix="1">
      <alignment horizontal="right" vertical="center" indent="1"/>
      <protection/>
    </xf>
    <xf numFmtId="0" fontId="7" fillId="0" borderId="41" xfId="0" applyFont="1" applyFill="1" applyBorder="1" applyAlignment="1" applyProtection="1">
      <alignment horizontal="right" vertical="center" indent="1"/>
      <protection/>
    </xf>
    <xf numFmtId="0" fontId="7" fillId="0" borderId="24" xfId="0" applyFont="1" applyFill="1" applyBorder="1" applyAlignment="1" applyProtection="1">
      <alignment horizontal="right" vertical="center" wrapText="1" indent="1"/>
      <protection/>
    </xf>
    <xf numFmtId="164" fontId="7" fillId="0" borderId="27" xfId="0" applyNumberFormat="1" applyFont="1" applyFill="1" applyBorder="1" applyAlignment="1" applyProtection="1">
      <alignment horizontal="right" vertical="center" wrapText="1" indent="1"/>
      <protection/>
    </xf>
    <xf numFmtId="49" fontId="7" fillId="0" borderId="40" xfId="0" applyNumberFormat="1" applyFont="1" applyFill="1" applyBorder="1" applyAlignment="1" applyProtection="1">
      <alignment horizontal="right" vertical="center"/>
      <protection/>
    </xf>
    <xf numFmtId="49" fontId="7" fillId="0" borderId="41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3" fillId="0" borderId="0" xfId="56" applyFont="1" applyFill="1" applyProtection="1">
      <alignment/>
      <protection/>
    </xf>
    <xf numFmtId="0" fontId="3" fillId="0" borderId="0" xfId="56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36" xfId="0" applyNumberFormat="1" applyFill="1" applyBorder="1" applyAlignment="1" applyProtection="1">
      <alignment horizontal="left" vertical="center" wrapText="1" indent="1"/>
      <protection/>
    </xf>
    <xf numFmtId="0" fontId="7" fillId="0" borderId="42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3" fillId="0" borderId="0" xfId="56" applyFill="1" applyProtection="1">
      <alignment/>
      <protection/>
    </xf>
    <xf numFmtId="0" fontId="14" fillId="0" borderId="0" xfId="56" applyFont="1" applyFill="1" applyProtection="1">
      <alignment/>
      <protection/>
    </xf>
    <xf numFmtId="0" fontId="0" fillId="0" borderId="0" xfId="56" applyFont="1" applyFill="1" applyProtection="1">
      <alignment/>
      <protection/>
    </xf>
    <xf numFmtId="0" fontId="17" fillId="0" borderId="43" xfId="0" applyFont="1" applyBorder="1" applyAlignment="1" applyProtection="1">
      <alignment horizontal="left" wrapText="1" indent="1"/>
      <protection/>
    </xf>
    <xf numFmtId="0" fontId="17" fillId="0" borderId="12" xfId="0" applyFont="1" applyBorder="1" applyAlignment="1" applyProtection="1">
      <alignment horizontal="left" wrapText="1" indent="1"/>
      <protection/>
    </xf>
    <xf numFmtId="0" fontId="17" fillId="0" borderId="13" xfId="0" applyFont="1" applyBorder="1" applyAlignment="1" applyProtection="1">
      <alignment horizontal="left" wrapText="1" indent="1"/>
      <protection/>
    </xf>
    <xf numFmtId="0" fontId="18" fillId="0" borderId="10" xfId="0" applyFont="1" applyBorder="1" applyAlignment="1" applyProtection="1">
      <alignment wrapText="1"/>
      <protection/>
    </xf>
    <xf numFmtId="0" fontId="17" fillId="0" borderId="33" xfId="0" applyFont="1" applyBorder="1" applyAlignment="1" applyProtection="1">
      <alignment wrapText="1"/>
      <protection/>
    </xf>
    <xf numFmtId="0" fontId="17" fillId="0" borderId="14" xfId="0" applyFont="1" applyBorder="1" applyAlignment="1" applyProtection="1">
      <alignment wrapText="1"/>
      <protection/>
    </xf>
    <xf numFmtId="0" fontId="17" fillId="0" borderId="19" xfId="0" applyFont="1" applyBorder="1" applyAlignment="1" applyProtection="1">
      <alignment wrapText="1"/>
      <protection/>
    </xf>
    <xf numFmtId="0" fontId="18" fillId="0" borderId="11" xfId="0" applyFont="1" applyBorder="1" applyAlignment="1" applyProtection="1">
      <alignment wrapText="1"/>
      <protection/>
    </xf>
    <xf numFmtId="0" fontId="18" fillId="0" borderId="16" xfId="0" applyFont="1" applyBorder="1" applyAlignment="1" applyProtection="1">
      <alignment wrapText="1"/>
      <protection/>
    </xf>
    <xf numFmtId="0" fontId="18" fillId="0" borderId="17" xfId="0" applyFont="1" applyBorder="1" applyAlignment="1" applyProtection="1">
      <alignment wrapText="1"/>
      <protection/>
    </xf>
    <xf numFmtId="0" fontId="3" fillId="0" borderId="0" xfId="56" applyFill="1" applyAlignment="1" applyProtection="1">
      <alignment/>
      <protection/>
    </xf>
    <xf numFmtId="0" fontId="15" fillId="0" borderId="0" xfId="56" applyFont="1" applyFill="1" applyProtection="1">
      <alignment/>
      <protection/>
    </xf>
    <xf numFmtId="0" fontId="6" fillId="0" borderId="0" xfId="56" applyFont="1" applyFill="1" applyProtection="1">
      <alignment/>
      <protection/>
    </xf>
    <xf numFmtId="0" fontId="3" fillId="0" borderId="0" xfId="56" applyFill="1" applyBorder="1" applyProtection="1">
      <alignment/>
      <protection/>
    </xf>
    <xf numFmtId="164" fontId="1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4" fillId="0" borderId="14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37" xfId="0" applyNumberFormat="1" applyFill="1" applyBorder="1" applyAlignment="1" applyProtection="1">
      <alignment horizontal="left" vertical="center" wrapText="1"/>
      <protection locked="0"/>
    </xf>
    <xf numFmtId="49" fontId="14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wrapText="1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30" xfId="0" applyFont="1" applyFill="1" applyBorder="1" applyAlignment="1" applyProtection="1">
      <alignment horizontal="center" vertical="center"/>
      <protection/>
    </xf>
    <xf numFmtId="0" fontId="7" fillId="0" borderId="45" xfId="0" applyFont="1" applyFill="1" applyBorder="1" applyAlignment="1" applyProtection="1">
      <alignment horizontal="center" vertical="center" wrapText="1"/>
      <protection/>
    </xf>
    <xf numFmtId="0" fontId="13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vertical="center" wrapText="1"/>
      <protection/>
    </xf>
    <xf numFmtId="0" fontId="13" fillId="0" borderId="12" xfId="0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56" applyNumberFormat="1" applyFont="1" applyFill="1" applyBorder="1" applyAlignment="1" applyProtection="1">
      <alignment horizontal="right" vertical="center" wrapText="1" indent="1"/>
      <protection/>
    </xf>
    <xf numFmtId="164" fontId="7" fillId="0" borderId="29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9" xfId="0" applyNumberFormat="1" applyFont="1" applyFill="1" applyBorder="1" applyAlignment="1" applyProtection="1">
      <alignment horizontal="center" vertical="center" wrapText="1"/>
      <protection/>
    </xf>
    <xf numFmtId="164" fontId="13" fillId="0" borderId="29" xfId="0" applyNumberFormat="1" applyFont="1" applyFill="1" applyBorder="1" applyAlignment="1" applyProtection="1">
      <alignment horizontal="center" vertical="center" wrapText="1"/>
      <protection/>
    </xf>
    <xf numFmtId="164" fontId="14" fillId="0" borderId="48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49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50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49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29" xfId="0" applyNumberFormat="1" applyFont="1" applyFill="1" applyBorder="1" applyAlignment="1" applyProtection="1">
      <alignment horizontal="left" vertical="center" wrapText="1" indent="1"/>
      <protection/>
    </xf>
    <xf numFmtId="164" fontId="4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4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7" fillId="0" borderId="47" xfId="0" applyNumberFormat="1" applyFont="1" applyFill="1" applyBorder="1" applyAlignment="1" applyProtection="1">
      <alignment horizontal="centerContinuous" vertical="center" wrapText="1"/>
      <protection/>
    </xf>
    <xf numFmtId="164" fontId="14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6" xfId="0" applyNumberFormat="1" applyFont="1" applyFill="1" applyBorder="1" applyAlignment="1" applyProtection="1">
      <alignment horizontal="center" vertical="center" wrapText="1"/>
      <protection/>
    </xf>
    <xf numFmtId="164" fontId="14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1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1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1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31" xfId="0" applyNumberFormat="1" applyFont="1" applyFill="1" applyBorder="1" applyAlignment="1" applyProtection="1">
      <alignment horizontal="right" vertical="center" wrapText="1" indent="1"/>
      <protection/>
    </xf>
    <xf numFmtId="164" fontId="19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31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31" xfId="0" applyNumberFormat="1" applyFont="1" applyFill="1" applyBorder="1" applyAlignment="1" applyProtection="1">
      <alignment horizontal="left" vertical="center" wrapText="1" indent="2"/>
      <protection/>
    </xf>
    <xf numFmtId="164" fontId="14" fillId="0" borderId="31" xfId="0" applyNumberFormat="1" applyFont="1" applyFill="1" applyBorder="1" applyAlignment="1" applyProtection="1">
      <alignment horizontal="left" vertical="center" wrapText="1" indent="2"/>
      <protection/>
    </xf>
    <xf numFmtId="164" fontId="14" fillId="0" borderId="51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49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0" xfId="0" applyNumberFormat="1" applyFont="1" applyFill="1" applyBorder="1" applyAlignment="1" applyProtection="1">
      <alignment horizontal="center" vertical="center" wrapText="1"/>
      <protection/>
    </xf>
    <xf numFmtId="164" fontId="7" fillId="0" borderId="5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4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12" xfId="0" applyNumberFormat="1" applyFont="1" applyFill="1" applyBorder="1" applyAlignment="1" applyProtection="1">
      <alignment horizontal="center" vertical="center" wrapText="1"/>
      <protection/>
    </xf>
    <xf numFmtId="164" fontId="13" fillId="0" borderId="12" xfId="0" applyNumberFormat="1" applyFont="1" applyFill="1" applyBorder="1" applyAlignment="1" applyProtection="1">
      <alignment horizontal="center" vertical="center" wrapText="1"/>
      <protection/>
    </xf>
    <xf numFmtId="164" fontId="14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2" xfId="0" applyNumberFormat="1" applyFont="1" applyFill="1" applyBorder="1" applyAlignment="1" applyProtection="1">
      <alignment horizontal="left" vertical="center" wrapText="1" indent="1"/>
      <protection/>
    </xf>
    <xf numFmtId="0" fontId="0" fillId="0" borderId="12" xfId="56" applyFont="1" applyFill="1" applyBorder="1" applyProtection="1">
      <alignment/>
      <protection/>
    </xf>
    <xf numFmtId="0" fontId="0" fillId="0" borderId="0" xfId="56" applyFont="1" applyFill="1" applyBorder="1" applyProtection="1">
      <alignment/>
      <protection/>
    </xf>
    <xf numFmtId="164" fontId="13" fillId="0" borderId="12" xfId="56" applyNumberFormat="1" applyFont="1" applyFill="1" applyBorder="1" applyAlignment="1" applyProtection="1">
      <alignment horizontal="right" vertical="center" wrapText="1" indent="1"/>
      <protection/>
    </xf>
    <xf numFmtId="0" fontId="7" fillId="0" borderId="12" xfId="56" applyFont="1" applyFill="1" applyBorder="1" applyProtection="1">
      <alignment/>
      <protection/>
    </xf>
    <xf numFmtId="0" fontId="3" fillId="0" borderId="0" xfId="56" applyFill="1" applyBorder="1" applyAlignment="1" applyProtection="1">
      <alignment/>
      <protection/>
    </xf>
    <xf numFmtId="0" fontId="4" fillId="0" borderId="12" xfId="56" applyFont="1" applyFill="1" applyBorder="1" applyProtection="1">
      <alignment/>
      <protection/>
    </xf>
    <xf numFmtId="164" fontId="4" fillId="0" borderId="12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37" xfId="0" applyNumberFormat="1" applyFont="1" applyFill="1" applyBorder="1" applyAlignment="1" applyProtection="1">
      <alignment horizontal="left" vertical="center" wrapText="1"/>
      <protection locked="0"/>
    </xf>
    <xf numFmtId="164" fontId="14" fillId="0" borderId="12" xfId="56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56" applyNumberFormat="1" applyFont="1" applyFill="1" applyBorder="1" applyAlignment="1" applyProtection="1">
      <alignment horizontal="right" vertical="center" wrapText="1" indent="1"/>
      <protection locked="0"/>
    </xf>
    <xf numFmtId="164" fontId="13" fillId="33" borderId="17" xfId="0" applyNumberFormat="1" applyFont="1" applyFill="1" applyBorder="1" applyAlignment="1" applyProtection="1">
      <alignment vertical="center" wrapText="1"/>
      <protection/>
    </xf>
    <xf numFmtId="164" fontId="13" fillId="0" borderId="12" xfId="0" applyNumberFormat="1" applyFont="1" applyFill="1" applyBorder="1" applyAlignment="1" applyProtection="1">
      <alignment horizontal="center" vertical="center" wrapText="1"/>
      <protection/>
    </xf>
    <xf numFmtId="164" fontId="14" fillId="0" borderId="12" xfId="0" applyNumberFormat="1" applyFont="1" applyFill="1" applyBorder="1" applyAlignment="1" applyProtection="1">
      <alignment vertical="center" wrapText="1"/>
      <protection/>
    </xf>
    <xf numFmtId="164" fontId="13" fillId="0" borderId="12" xfId="0" applyNumberFormat="1" applyFont="1" applyFill="1" applyBorder="1" applyAlignment="1" applyProtection="1">
      <alignment vertical="center" wrapText="1"/>
      <protection/>
    </xf>
    <xf numFmtId="164" fontId="6" fillId="0" borderId="0" xfId="56" applyNumberFormat="1" applyFont="1" applyFill="1" applyBorder="1" applyAlignment="1" applyProtection="1">
      <alignment horizontal="center" vertical="center"/>
      <protection/>
    </xf>
    <xf numFmtId="0" fontId="6" fillId="0" borderId="0" xfId="56" applyFont="1" applyFill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right"/>
      <protection/>
    </xf>
    <xf numFmtId="164" fontId="13" fillId="0" borderId="54" xfId="56" applyNumberFormat="1" applyFont="1" applyFill="1" applyBorder="1" applyAlignment="1" applyProtection="1">
      <alignment horizontal="right" vertical="center" wrapText="1" indent="1"/>
      <protection/>
    </xf>
    <xf numFmtId="164" fontId="13" fillId="0" borderId="47" xfId="0" applyNumberFormat="1" applyFont="1" applyFill="1" applyBorder="1" applyAlignment="1" applyProtection="1">
      <alignment horizontal="center" vertical="center" wrapText="1"/>
      <protection/>
    </xf>
    <xf numFmtId="164" fontId="13" fillId="0" borderId="47" xfId="0" applyNumberFormat="1" applyFont="1" applyFill="1" applyBorder="1" applyAlignment="1" applyProtection="1">
      <alignment horizontal="left" vertical="center" wrapText="1" indent="1"/>
      <protection/>
    </xf>
    <xf numFmtId="0" fontId="7" fillId="0" borderId="12" xfId="56" applyFont="1" applyFill="1" applyBorder="1" applyAlignment="1" applyProtection="1">
      <alignment horizontal="center" vertical="center" wrapText="1"/>
      <protection/>
    </xf>
    <xf numFmtId="0" fontId="0" fillId="0" borderId="31" xfId="56" applyFont="1" applyFill="1" applyBorder="1" applyProtection="1">
      <alignment/>
      <protection/>
    </xf>
    <xf numFmtId="0" fontId="7" fillId="0" borderId="38" xfId="56" applyFont="1" applyFill="1" applyBorder="1" applyAlignment="1" applyProtection="1">
      <alignment horizontal="center" vertical="center" wrapText="1"/>
      <protection/>
    </xf>
    <xf numFmtId="0" fontId="7" fillId="0" borderId="38" xfId="56" applyFont="1" applyFill="1" applyBorder="1" applyProtection="1">
      <alignment/>
      <protection/>
    </xf>
    <xf numFmtId="0" fontId="13" fillId="0" borderId="31" xfId="56" applyFont="1" applyFill="1" applyBorder="1" applyAlignment="1" applyProtection="1">
      <alignment horizontal="center" vertical="center" wrapText="1"/>
      <protection/>
    </xf>
    <xf numFmtId="0" fontId="13" fillId="0" borderId="55" xfId="56" applyFont="1" applyFill="1" applyBorder="1" applyAlignment="1" applyProtection="1">
      <alignment horizontal="center" vertical="center" wrapText="1"/>
      <protection/>
    </xf>
    <xf numFmtId="0" fontId="14" fillId="0" borderId="16" xfId="56" applyFont="1" applyFill="1" applyBorder="1" applyProtection="1">
      <alignment/>
      <protection/>
    </xf>
    <xf numFmtId="0" fontId="13" fillId="0" borderId="31" xfId="56" applyFont="1" applyFill="1" applyBorder="1" applyAlignment="1" applyProtection="1">
      <alignment horizontal="left" vertical="center" wrapText="1" indent="1"/>
      <protection/>
    </xf>
    <xf numFmtId="164" fontId="13" fillId="0" borderId="31" xfId="56" applyNumberFormat="1" applyFont="1" applyFill="1" applyBorder="1" applyAlignment="1" applyProtection="1">
      <alignment horizontal="right" vertical="center" wrapText="1" indent="1"/>
      <protection/>
    </xf>
    <xf numFmtId="0" fontId="13" fillId="0" borderId="10" xfId="56" applyFont="1" applyFill="1" applyBorder="1" applyProtection="1">
      <alignment/>
      <protection/>
    </xf>
    <xf numFmtId="49" fontId="14" fillId="0" borderId="31" xfId="56" applyNumberFormat="1" applyFont="1" applyFill="1" applyBorder="1" applyAlignment="1" applyProtection="1">
      <alignment horizontal="left" vertical="center" wrapText="1" indent="1"/>
      <protection/>
    </xf>
    <xf numFmtId="0" fontId="17" fillId="0" borderId="31" xfId="0" applyFont="1" applyBorder="1" applyAlignment="1" applyProtection="1">
      <alignment horizontal="left" wrapText="1" indent="1"/>
      <protection/>
    </xf>
    <xf numFmtId="164" fontId="14" fillId="0" borderId="31" xfId="56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0" xfId="56" applyFont="1" applyFill="1" applyBorder="1" applyProtection="1">
      <alignment/>
      <protection/>
    </xf>
    <xf numFmtId="0" fontId="18" fillId="0" borderId="31" xfId="0" applyFont="1" applyBorder="1" applyAlignment="1" applyProtection="1">
      <alignment horizontal="left" vertical="center" wrapText="1" indent="1"/>
      <protection/>
    </xf>
    <xf numFmtId="0" fontId="14" fillId="0" borderId="10" xfId="56" applyFont="1" applyFill="1" applyBorder="1" applyProtection="1">
      <alignment/>
      <protection/>
    </xf>
    <xf numFmtId="164" fontId="13" fillId="0" borderId="31" xfId="56" applyNumberFormat="1" applyFont="1" applyFill="1" applyBorder="1" applyAlignment="1" applyProtection="1">
      <alignment horizontal="right" vertical="center" wrapText="1" indent="1"/>
      <protection/>
    </xf>
    <xf numFmtId="164" fontId="14" fillId="0" borderId="31" xfId="56" applyNumberFormat="1" applyFont="1" applyFill="1" applyBorder="1" applyAlignment="1" applyProtection="1">
      <alignment horizontal="right" vertical="center" wrapText="1" indent="1"/>
      <protection/>
    </xf>
    <xf numFmtId="164" fontId="14" fillId="0" borderId="31" xfId="56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31" xfId="0" applyFont="1" applyBorder="1" applyAlignment="1" applyProtection="1">
      <alignment wrapText="1"/>
      <protection/>
    </xf>
    <xf numFmtId="0" fontId="17" fillId="0" borderId="31" xfId="0" applyFont="1" applyBorder="1" applyAlignment="1" applyProtection="1">
      <alignment wrapText="1"/>
      <protection/>
    </xf>
    <xf numFmtId="49" fontId="14" fillId="0" borderId="56" xfId="56" applyNumberFormat="1" applyFont="1" applyFill="1" applyBorder="1" applyAlignment="1" applyProtection="1">
      <alignment horizontal="left" vertical="center" wrapText="1" indent="1"/>
      <protection/>
    </xf>
    <xf numFmtId="0" fontId="17" fillId="0" borderId="56" xfId="0" applyFont="1" applyBorder="1" applyAlignment="1" applyProtection="1">
      <alignment horizontal="left" wrapText="1" indent="1"/>
      <protection/>
    </xf>
    <xf numFmtId="164" fontId="14" fillId="0" borderId="57" xfId="56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31" xfId="56" applyFont="1" applyFill="1" applyBorder="1" applyAlignment="1" applyProtection="1">
      <alignment vertical="center" wrapText="1"/>
      <protection/>
    </xf>
    <xf numFmtId="0" fontId="14" fillId="0" borderId="31" xfId="56" applyFont="1" applyFill="1" applyBorder="1" applyAlignment="1" applyProtection="1">
      <alignment horizontal="left" vertical="center" wrapText="1" indent="1"/>
      <protection/>
    </xf>
    <xf numFmtId="0" fontId="14" fillId="0" borderId="10" xfId="56" applyFont="1" applyFill="1" applyBorder="1" applyProtection="1">
      <alignment/>
      <protection/>
    </xf>
    <xf numFmtId="0" fontId="14" fillId="0" borderId="31" xfId="56" applyFont="1" applyFill="1" applyBorder="1" applyAlignment="1" applyProtection="1">
      <alignment horizontal="left" indent="6"/>
      <protection/>
    </xf>
    <xf numFmtId="0" fontId="14" fillId="0" borderId="31" xfId="56" applyFont="1" applyFill="1" applyBorder="1" applyAlignment="1" applyProtection="1">
      <alignment horizontal="left" vertical="center" wrapText="1" indent="6"/>
      <protection/>
    </xf>
    <xf numFmtId="0" fontId="3" fillId="0" borderId="10" xfId="56" applyFill="1" applyBorder="1" applyProtection="1">
      <alignment/>
      <protection/>
    </xf>
    <xf numFmtId="0" fontId="17" fillId="0" borderId="31" xfId="0" applyFont="1" applyBorder="1" applyAlignment="1" applyProtection="1">
      <alignment horizontal="left" vertical="center" wrapText="1" indent="1"/>
      <protection/>
    </xf>
    <xf numFmtId="0" fontId="13" fillId="0" borderId="31" xfId="56" applyFont="1" applyFill="1" applyBorder="1" applyAlignment="1" applyProtection="1">
      <alignment horizontal="left" vertical="center" wrapText="1" indent="1"/>
      <protection/>
    </xf>
    <xf numFmtId="164" fontId="18" fillId="0" borderId="31" xfId="0" applyNumberFormat="1" applyFont="1" applyBorder="1" applyAlignment="1" applyProtection="1">
      <alignment horizontal="right" vertical="center" wrapText="1" indent="1"/>
      <protection/>
    </xf>
    <xf numFmtId="164" fontId="16" fillId="0" borderId="31" xfId="0" applyNumberFormat="1" applyFont="1" applyBorder="1" applyAlignment="1" applyProtection="1" quotePrefix="1">
      <alignment horizontal="right" vertical="center" wrapText="1" indent="1"/>
      <protection/>
    </xf>
    <xf numFmtId="0" fontId="16" fillId="0" borderId="31" xfId="0" applyFont="1" applyBorder="1" applyAlignment="1" applyProtection="1">
      <alignment horizontal="left" vertical="center" wrapText="1" indent="1"/>
      <protection/>
    </xf>
    <xf numFmtId="164" fontId="16" fillId="0" borderId="57" xfId="0" applyNumberFormat="1" applyFont="1" applyBorder="1" applyAlignment="1" applyProtection="1" quotePrefix="1">
      <alignment horizontal="right" vertical="center" wrapText="1" indent="1"/>
      <protection/>
    </xf>
    <xf numFmtId="0" fontId="4" fillId="0" borderId="58" xfId="56" applyFont="1" applyFill="1" applyBorder="1" applyProtection="1">
      <alignment/>
      <protection/>
    </xf>
    <xf numFmtId="49" fontId="14" fillId="0" borderId="31" xfId="56" applyNumberFormat="1" applyFont="1" applyFill="1" applyBorder="1" applyAlignment="1" applyProtection="1">
      <alignment horizontal="center" vertical="center" wrapText="1"/>
      <protection/>
    </xf>
    <xf numFmtId="0" fontId="17" fillId="0" borderId="31" xfId="0" applyFont="1" applyBorder="1" applyAlignment="1" applyProtection="1">
      <alignment horizontal="center" wrapText="1"/>
      <protection/>
    </xf>
    <xf numFmtId="0" fontId="18" fillId="0" borderId="31" xfId="0" applyFont="1" applyBorder="1" applyAlignment="1" applyProtection="1">
      <alignment horizontal="center" vertical="center" wrapText="1"/>
      <protection/>
    </xf>
    <xf numFmtId="0" fontId="18" fillId="0" borderId="31" xfId="0" applyFont="1" applyBorder="1" applyAlignment="1" applyProtection="1">
      <alignment horizontal="center" wrapText="1"/>
      <protection/>
    </xf>
    <xf numFmtId="164" fontId="13" fillId="0" borderId="31" xfId="56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54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left" vertical="center" wrapText="1" indent="1"/>
      <protection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/>
    </xf>
    <xf numFmtId="0" fontId="14" fillId="0" borderId="31" xfId="0" applyFont="1" applyFill="1" applyBorder="1" applyAlignment="1" applyProtection="1">
      <alignment vertical="center" wrapText="1"/>
      <protection/>
    </xf>
    <xf numFmtId="0" fontId="14" fillId="0" borderId="28" xfId="0" applyFont="1" applyFill="1" applyBorder="1" applyAlignment="1" applyProtection="1">
      <alignment horizontal="right" vertical="center" wrapText="1" indent="1"/>
      <protection/>
    </xf>
    <xf numFmtId="0" fontId="13" fillId="0" borderId="31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164" fontId="13" fillId="0" borderId="31" xfId="0" applyNumberFormat="1" applyFont="1" applyFill="1" applyBorder="1" applyAlignment="1" applyProtection="1">
      <alignment horizontal="right" vertical="center" wrapText="1" indent="1"/>
      <protection/>
    </xf>
    <xf numFmtId="0" fontId="14" fillId="0" borderId="31" xfId="56" applyFont="1" applyFill="1" applyBorder="1" applyAlignment="1" applyProtection="1">
      <alignment horizontal="center" wrapText="1"/>
      <protection/>
    </xf>
    <xf numFmtId="164" fontId="14" fillId="0" borderId="10" xfId="56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31" xfId="56" applyNumberFormat="1" applyFont="1" applyFill="1" applyBorder="1" applyAlignment="1" applyProtection="1">
      <alignment horizontal="center"/>
      <protection/>
    </xf>
    <xf numFmtId="164" fontId="14" fillId="0" borderId="10" xfId="56" applyNumberFormat="1" applyFont="1" applyFill="1" applyBorder="1" applyAlignment="1" applyProtection="1">
      <alignment horizontal="right" vertical="center" wrapText="1"/>
      <protection locked="0"/>
    </xf>
    <xf numFmtId="164" fontId="14" fillId="0" borderId="31" xfId="56" applyNumberFormat="1" applyFont="1" applyFill="1" applyBorder="1" applyAlignment="1" applyProtection="1">
      <alignment horizontal="right" vertical="center" wrapText="1"/>
      <protection locked="0"/>
    </xf>
    <xf numFmtId="0" fontId="14" fillId="0" borderId="31" xfId="56" applyFont="1" applyFill="1" applyBorder="1" applyAlignment="1" applyProtection="1">
      <alignment horizontal="center"/>
      <protection/>
    </xf>
    <xf numFmtId="0" fontId="13" fillId="0" borderId="31" xfId="56" applyFont="1" applyFill="1" applyBorder="1" applyAlignment="1" applyProtection="1">
      <alignment horizontal="center" wrapText="1"/>
      <protection/>
    </xf>
    <xf numFmtId="0" fontId="13" fillId="0" borderId="31" xfId="56" applyFont="1" applyFill="1" applyBorder="1" applyAlignment="1" applyProtection="1">
      <alignment horizontal="center" wrapText="1"/>
      <protection/>
    </xf>
    <xf numFmtId="164" fontId="13" fillId="0" borderId="10" xfId="56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56" applyNumberFormat="1" applyFont="1" applyFill="1" applyBorder="1" applyAlignment="1" applyProtection="1">
      <alignment horizontal="right" vertical="center" wrapText="1" indent="1"/>
      <protection/>
    </xf>
    <xf numFmtId="164" fontId="18" fillId="0" borderId="10" xfId="0" applyNumberFormat="1" applyFont="1" applyBorder="1" applyAlignment="1" applyProtection="1">
      <alignment horizontal="right" vertical="center" wrapText="1" indent="1"/>
      <protection/>
    </xf>
    <xf numFmtId="0" fontId="16" fillId="0" borderId="31" xfId="0" applyFont="1" applyBorder="1" applyAlignment="1" applyProtection="1">
      <alignment horizontal="center" vertical="center" wrapText="1"/>
      <protection/>
    </xf>
    <xf numFmtId="0" fontId="0" fillId="0" borderId="54" xfId="0" applyFont="1" applyFill="1" applyBorder="1" applyAlignment="1" applyProtection="1">
      <alignment horizontal="left" vertical="center" wrapText="1"/>
      <protection/>
    </xf>
    <xf numFmtId="0" fontId="0" fillId="0" borderId="31" xfId="0" applyFont="1" applyFill="1" applyBorder="1" applyAlignment="1" applyProtection="1">
      <alignment vertical="center" wrapText="1"/>
      <protection/>
    </xf>
    <xf numFmtId="0" fontId="0" fillId="0" borderId="28" xfId="0" applyFont="1" applyFill="1" applyBorder="1" applyAlignment="1" applyProtection="1">
      <alignment horizontal="right" vertical="center" wrapText="1" indent="1"/>
      <protection/>
    </xf>
    <xf numFmtId="0" fontId="4" fillId="0" borderId="31" xfId="0" applyFont="1" applyFill="1" applyBorder="1" applyAlignment="1" applyProtection="1">
      <alignment horizontal="left" vertical="center"/>
      <protection/>
    </xf>
    <xf numFmtId="0" fontId="4" fillId="0" borderId="31" xfId="0" applyFont="1" applyFill="1" applyBorder="1" applyAlignment="1" applyProtection="1">
      <alignment vertical="center" wrapText="1"/>
      <protection/>
    </xf>
    <xf numFmtId="3" fontId="4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28" xfId="0" applyFont="1" applyFill="1" applyBorder="1" applyAlignment="1" applyProtection="1">
      <alignment horizontal="left" vertical="center"/>
      <protection/>
    </xf>
    <xf numFmtId="49" fontId="14" fillId="0" borderId="42" xfId="0" applyNumberFormat="1" applyFont="1" applyFill="1" applyBorder="1" applyAlignment="1" applyProtection="1">
      <alignment horizontal="center" vertical="center" wrapText="1"/>
      <protection/>
    </xf>
    <xf numFmtId="49" fontId="14" fillId="0" borderId="59" xfId="0" applyNumberFormat="1" applyFont="1" applyFill="1" applyBorder="1" applyAlignment="1" applyProtection="1">
      <alignment horizontal="center" vertical="center" wrapText="1"/>
      <protection/>
    </xf>
    <xf numFmtId="0" fontId="13" fillId="0" borderId="28" xfId="0" applyFont="1" applyFill="1" applyBorder="1" applyAlignment="1" applyProtection="1">
      <alignment horizontal="center" vertical="center" wrapText="1"/>
      <protection/>
    </xf>
    <xf numFmtId="49" fontId="14" fillId="0" borderId="60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Font="1" applyBorder="1" applyAlignment="1" applyProtection="1">
      <alignment horizontal="center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 indent="1"/>
      <protection/>
    </xf>
    <xf numFmtId="164" fontId="13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31" xfId="56" applyFont="1" applyFill="1" applyBorder="1" applyAlignment="1" applyProtection="1">
      <alignment horizontal="left" vertical="center" wrapText="1" indent="1"/>
      <protection/>
    </xf>
    <xf numFmtId="0" fontId="14" fillId="0" borderId="31" xfId="56" applyFont="1" applyFill="1" applyBorder="1" applyAlignment="1" applyProtection="1" quotePrefix="1">
      <alignment horizontal="left" vertical="center" wrapText="1" indent="1"/>
      <protection/>
    </xf>
    <xf numFmtId="0" fontId="22" fillId="0" borderId="31" xfId="0" applyFont="1" applyBorder="1" applyAlignment="1" applyProtection="1">
      <alignment horizontal="left" wrapText="1" indent="1"/>
      <protection/>
    </xf>
    <xf numFmtId="0" fontId="14" fillId="0" borderId="31" xfId="0" applyFont="1" applyFill="1" applyBorder="1" applyAlignment="1" applyProtection="1">
      <alignment horizontal="right" vertical="center" wrapText="1" indent="1"/>
      <protection/>
    </xf>
    <xf numFmtId="0" fontId="0" fillId="0" borderId="31" xfId="0" applyFill="1" applyBorder="1" applyAlignment="1" applyProtection="1">
      <alignment vertical="center" wrapText="1"/>
      <protection/>
    </xf>
    <xf numFmtId="0" fontId="0" fillId="0" borderId="31" xfId="0" applyFill="1" applyBorder="1" applyAlignment="1" applyProtection="1">
      <alignment horizontal="right" vertical="center" wrapText="1" indent="1"/>
      <protection/>
    </xf>
    <xf numFmtId="49" fontId="14" fillId="0" borderId="31" xfId="0" applyNumberFormat="1" applyFont="1" applyFill="1" applyBorder="1" applyAlignment="1" applyProtection="1">
      <alignment horizontal="center" vertical="center" wrapText="1"/>
      <protection/>
    </xf>
    <xf numFmtId="0" fontId="13" fillId="0" borderId="31" xfId="0" applyFont="1" applyFill="1" applyBorder="1" applyAlignment="1" applyProtection="1">
      <alignment horizontal="center" vertical="center" wrapTex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/>
    </xf>
    <xf numFmtId="0" fontId="14" fillId="0" borderId="54" xfId="0" applyFont="1" applyFill="1" applyBorder="1" applyAlignment="1" applyProtection="1">
      <alignment horizontal="left" vertical="center" wrapText="1"/>
      <protection/>
    </xf>
    <xf numFmtId="0" fontId="0" fillId="0" borderId="54" xfId="0" applyFill="1" applyBorder="1" applyAlignment="1" applyProtection="1">
      <alignment horizontal="left" vertical="center" wrapText="1"/>
      <protection/>
    </xf>
    <xf numFmtId="0" fontId="0" fillId="0" borderId="28" xfId="0" applyFill="1" applyBorder="1" applyAlignment="1" applyProtection="1">
      <alignment horizontal="right" vertical="center" wrapText="1" indent="1"/>
      <protection/>
    </xf>
    <xf numFmtId="0" fontId="14" fillId="0" borderId="61" xfId="56" applyFont="1" applyFill="1" applyBorder="1" applyAlignment="1" applyProtection="1">
      <alignment horizontal="left" vertical="center" wrapText="1" indent="1"/>
      <protection/>
    </xf>
    <xf numFmtId="164" fontId="14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58" xfId="56" applyFont="1" applyFill="1" applyBorder="1" applyProtection="1">
      <alignment/>
      <protection/>
    </xf>
    <xf numFmtId="164" fontId="20" fillId="0" borderId="30" xfId="56" applyNumberFormat="1" applyFont="1" applyFill="1" applyBorder="1" applyAlignment="1" applyProtection="1">
      <alignment horizontal="left" vertical="center"/>
      <protection/>
    </xf>
    <xf numFmtId="164" fontId="6" fillId="0" borderId="0" xfId="56" applyNumberFormat="1" applyFont="1" applyFill="1" applyBorder="1" applyAlignment="1" applyProtection="1">
      <alignment horizontal="center" vertical="center"/>
      <protection/>
    </xf>
    <xf numFmtId="164" fontId="20" fillId="0" borderId="0" xfId="56" applyNumberFormat="1" applyFont="1" applyFill="1" applyBorder="1" applyAlignment="1" applyProtection="1">
      <alignment horizontal="left" vertical="center"/>
      <protection/>
    </xf>
    <xf numFmtId="164" fontId="20" fillId="0" borderId="30" xfId="56" applyNumberFormat="1" applyFont="1" applyFill="1" applyBorder="1" applyAlignment="1" applyProtection="1">
      <alignment horizontal="left"/>
      <protection/>
    </xf>
    <xf numFmtId="0" fontId="6" fillId="0" borderId="0" xfId="56" applyFont="1" applyFill="1" applyAlignment="1" applyProtection="1">
      <alignment horizontal="center"/>
      <protection/>
    </xf>
    <xf numFmtId="164" fontId="7" fillId="0" borderId="56" xfId="0" applyNumberFormat="1" applyFont="1" applyFill="1" applyBorder="1" applyAlignment="1" applyProtection="1">
      <alignment horizontal="center" vertical="center" wrapText="1"/>
      <protection/>
    </xf>
    <xf numFmtId="164" fontId="7" fillId="0" borderId="55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26" fillId="0" borderId="53" xfId="0" applyNumberFormat="1" applyFont="1" applyFill="1" applyBorder="1" applyAlignment="1" applyProtection="1">
      <alignment horizontal="center" vertical="center" wrapText="1"/>
      <protection/>
    </xf>
    <xf numFmtId="164" fontId="7" fillId="0" borderId="57" xfId="0" applyNumberFormat="1" applyFont="1" applyFill="1" applyBorder="1" applyAlignment="1" applyProtection="1">
      <alignment horizontal="center" vertical="center" wrapText="1"/>
      <protection/>
    </xf>
    <xf numFmtId="164" fontId="7" fillId="0" borderId="61" xfId="0" applyNumberFormat="1" applyFont="1" applyFill="1" applyBorder="1" applyAlignment="1" applyProtection="1">
      <alignment horizontal="center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23" fillId="0" borderId="30" xfId="0" applyFont="1" applyBorder="1" applyAlignment="1" applyProtection="1">
      <alignment horizontal="right" vertical="top"/>
      <protection locked="0"/>
    </xf>
    <xf numFmtId="0" fontId="0" fillId="0" borderId="30" xfId="0" applyBorder="1" applyAlignment="1">
      <alignment/>
    </xf>
    <xf numFmtId="164" fontId="12" fillId="0" borderId="30" xfId="0" applyNumberFormat="1" applyFont="1" applyFill="1" applyBorder="1" applyAlignment="1" applyProtection="1">
      <alignment horizontal="right" wrapText="1"/>
      <protection/>
    </xf>
    <xf numFmtId="0" fontId="0" fillId="0" borderId="30" xfId="0" applyBorder="1" applyAlignment="1">
      <alignment horizontal="right"/>
    </xf>
    <xf numFmtId="0" fontId="23" fillId="0" borderId="30" xfId="0" applyFont="1" applyBorder="1" applyAlignment="1" applyProtection="1">
      <alignment horizontal="right" vertical="top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zoomScalePageLayoutView="0" workbookViewId="0" topLeftCell="A1">
      <selection activeCell="K30" sqref="K30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95</v>
      </c>
    </row>
    <row r="4" spans="1:2" ht="12.75">
      <c r="A4" s="46"/>
      <c r="B4" s="46"/>
    </row>
    <row r="5" spans="1:2" s="51" customFormat="1" ht="15.75">
      <c r="A5" s="33" t="s">
        <v>345</v>
      </c>
      <c r="B5" s="50"/>
    </row>
    <row r="6" spans="1:2" ht="12.75">
      <c r="A6" s="46"/>
      <c r="B6" s="46"/>
    </row>
    <row r="7" spans="1:2" ht="12.75">
      <c r="A7" s="46" t="s">
        <v>347</v>
      </c>
      <c r="B7" s="46" t="s">
        <v>348</v>
      </c>
    </row>
    <row r="8" spans="1:2" ht="12.75">
      <c r="A8" s="46" t="s">
        <v>349</v>
      </c>
      <c r="B8" s="46" t="s">
        <v>350</v>
      </c>
    </row>
    <row r="9" spans="1:2" ht="12.75">
      <c r="A9" s="46" t="s">
        <v>351</v>
      </c>
      <c r="B9" s="46" t="s">
        <v>352</v>
      </c>
    </row>
    <row r="10" spans="1:2" ht="12.75">
      <c r="A10" s="46"/>
      <c r="B10" s="46"/>
    </row>
    <row r="11" spans="1:2" ht="12.75">
      <c r="A11" s="46"/>
      <c r="B11" s="46"/>
    </row>
    <row r="12" spans="1:2" s="51" customFormat="1" ht="15.75">
      <c r="A12" s="33" t="s">
        <v>346</v>
      </c>
      <c r="B12" s="50"/>
    </row>
    <row r="13" spans="1:2" ht="12.75">
      <c r="A13" s="46"/>
      <c r="B13" s="46"/>
    </row>
    <row r="14" spans="1:2" ht="12.75">
      <c r="A14" s="46" t="s">
        <v>356</v>
      </c>
      <c r="B14" s="46" t="s">
        <v>355</v>
      </c>
    </row>
    <row r="15" spans="1:2" ht="12.75">
      <c r="A15" s="46" t="s">
        <v>161</v>
      </c>
      <c r="B15" s="46" t="s">
        <v>354</v>
      </c>
    </row>
    <row r="16" spans="1:2" ht="12.75">
      <c r="A16" s="46" t="s">
        <v>357</v>
      </c>
      <c r="B16" s="46" t="s">
        <v>353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12.875" style="74" customWidth="1"/>
    <col min="2" max="2" width="62.00390625" style="75" customWidth="1"/>
    <col min="3" max="3" width="11.50390625" style="75" customWidth="1"/>
    <col min="4" max="4" width="10.375" style="75" customWidth="1"/>
    <col min="5" max="5" width="12.00390625" style="75" customWidth="1"/>
    <col min="6" max="16384" width="9.375" style="75" customWidth="1"/>
  </cols>
  <sheetData>
    <row r="1" spans="1:5" s="61" customFormat="1" ht="21" customHeight="1" thickBot="1">
      <c r="A1" s="60"/>
      <c r="B1" s="331" t="s">
        <v>437</v>
      </c>
      <c r="C1" s="331"/>
      <c r="D1" s="331"/>
      <c r="E1" s="328"/>
    </row>
    <row r="2" spans="1:5" s="141" customFormat="1" ht="25.5" customHeight="1">
      <c r="A2" s="120" t="s">
        <v>132</v>
      </c>
      <c r="B2" s="105" t="s">
        <v>402</v>
      </c>
      <c r="C2" s="152"/>
      <c r="D2" s="152"/>
      <c r="E2" s="111" t="s">
        <v>50</v>
      </c>
    </row>
    <row r="3" spans="1:5" s="141" customFormat="1" ht="24.75" thickBot="1">
      <c r="A3" s="140" t="s">
        <v>131</v>
      </c>
      <c r="B3" s="106" t="s">
        <v>366</v>
      </c>
      <c r="C3" s="153"/>
      <c r="D3" s="153"/>
      <c r="E3" s="112"/>
    </row>
    <row r="4" spans="1:5" s="142" customFormat="1" ht="15.75" customHeight="1" thickBot="1">
      <c r="A4" s="63"/>
      <c r="B4" s="63"/>
      <c r="C4" s="63"/>
      <c r="D4" s="63"/>
      <c r="E4" s="64" t="s">
        <v>41</v>
      </c>
    </row>
    <row r="5" spans="1:5" ht="36.75" thickBot="1">
      <c r="A5" s="121" t="s">
        <v>133</v>
      </c>
      <c r="B5" s="65" t="s">
        <v>42</v>
      </c>
      <c r="C5" s="154" t="s">
        <v>43</v>
      </c>
      <c r="D5" s="154" t="s">
        <v>429</v>
      </c>
      <c r="E5" s="66" t="s">
        <v>427</v>
      </c>
    </row>
    <row r="6" spans="1:5" s="143" customFormat="1" ht="12.75" customHeight="1" thickBot="1">
      <c r="A6" s="57">
        <v>1</v>
      </c>
      <c r="B6" s="58">
        <v>2</v>
      </c>
      <c r="C6" s="155"/>
      <c r="D6" s="155"/>
      <c r="E6" s="59">
        <v>3</v>
      </c>
    </row>
    <row r="7" spans="1:5" s="143" customFormat="1" ht="15.75" customHeight="1" thickBot="1">
      <c r="A7" s="67"/>
      <c r="B7" s="68" t="s">
        <v>44</v>
      </c>
      <c r="C7" s="68"/>
      <c r="D7" s="68"/>
      <c r="E7" s="69"/>
    </row>
    <row r="8" spans="1:5" s="113" customFormat="1" ht="12" customHeight="1" thickBot="1">
      <c r="A8" s="267" t="s">
        <v>8</v>
      </c>
      <c r="B8" s="294" t="s">
        <v>367</v>
      </c>
      <c r="C8" s="294"/>
      <c r="D8" s="294"/>
      <c r="E8" s="177">
        <f>SUM(E9:E18)</f>
        <v>0</v>
      </c>
    </row>
    <row r="9" spans="1:5" s="113" customFormat="1" ht="12" customHeight="1" thickBot="1">
      <c r="A9" s="302" t="s">
        <v>72</v>
      </c>
      <c r="B9" s="245" t="s">
        <v>196</v>
      </c>
      <c r="C9" s="245"/>
      <c r="D9" s="245"/>
      <c r="E9" s="174"/>
    </row>
    <row r="10" spans="1:5" s="113" customFormat="1" ht="12" customHeight="1" thickBot="1">
      <c r="A10" s="302" t="s">
        <v>73</v>
      </c>
      <c r="B10" s="245" t="s">
        <v>197</v>
      </c>
      <c r="C10" s="245"/>
      <c r="D10" s="245"/>
      <c r="E10" s="174"/>
    </row>
    <row r="11" spans="1:5" s="113" customFormat="1" ht="12" customHeight="1" thickBot="1">
      <c r="A11" s="302" t="s">
        <v>74</v>
      </c>
      <c r="B11" s="245" t="s">
        <v>198</v>
      </c>
      <c r="C11" s="245"/>
      <c r="D11" s="245"/>
      <c r="E11" s="174"/>
    </row>
    <row r="12" spans="1:5" s="113" customFormat="1" ht="12" customHeight="1" thickBot="1">
      <c r="A12" s="302" t="s">
        <v>75</v>
      </c>
      <c r="B12" s="245" t="s">
        <v>199</v>
      </c>
      <c r="C12" s="245"/>
      <c r="D12" s="245"/>
      <c r="E12" s="174"/>
    </row>
    <row r="13" spans="1:5" s="113" customFormat="1" ht="12" customHeight="1" thickBot="1">
      <c r="A13" s="302" t="s">
        <v>92</v>
      </c>
      <c r="B13" s="245" t="s">
        <v>200</v>
      </c>
      <c r="C13" s="245"/>
      <c r="D13" s="245"/>
      <c r="E13" s="174"/>
    </row>
    <row r="14" spans="1:5" s="113" customFormat="1" ht="12" customHeight="1" thickBot="1">
      <c r="A14" s="302" t="s">
        <v>76</v>
      </c>
      <c r="B14" s="245" t="s">
        <v>368</v>
      </c>
      <c r="C14" s="245"/>
      <c r="D14" s="245"/>
      <c r="E14" s="174"/>
    </row>
    <row r="15" spans="1:5" s="113" customFormat="1" ht="12" customHeight="1" thickBot="1">
      <c r="A15" s="302" t="s">
        <v>77</v>
      </c>
      <c r="B15" s="245" t="s">
        <v>369</v>
      </c>
      <c r="C15" s="245"/>
      <c r="D15" s="245"/>
      <c r="E15" s="174"/>
    </row>
    <row r="16" spans="1:5" s="113" customFormat="1" ht="12" customHeight="1" thickBot="1">
      <c r="A16" s="302" t="s">
        <v>84</v>
      </c>
      <c r="B16" s="245" t="s">
        <v>203</v>
      </c>
      <c r="C16" s="245"/>
      <c r="D16" s="245"/>
      <c r="E16" s="174"/>
    </row>
    <row r="17" spans="1:5" s="144" customFormat="1" ht="12" customHeight="1" thickBot="1">
      <c r="A17" s="302" t="s">
        <v>85</v>
      </c>
      <c r="B17" s="245" t="s">
        <v>204</v>
      </c>
      <c r="C17" s="245"/>
      <c r="D17" s="245"/>
      <c r="E17" s="174"/>
    </row>
    <row r="18" spans="1:5" s="144" customFormat="1" ht="12" customHeight="1" thickBot="1">
      <c r="A18" s="302" t="s">
        <v>86</v>
      </c>
      <c r="B18" s="245" t="s">
        <v>205</v>
      </c>
      <c r="C18" s="245"/>
      <c r="D18" s="245"/>
      <c r="E18" s="174"/>
    </row>
    <row r="19" spans="1:5" s="113" customFormat="1" ht="12" customHeight="1" thickBot="1">
      <c r="A19" s="267" t="s">
        <v>9</v>
      </c>
      <c r="B19" s="294" t="s">
        <v>370</v>
      </c>
      <c r="C19" s="294"/>
      <c r="D19" s="294"/>
      <c r="E19" s="177">
        <f>SUM(E20:E22)</f>
        <v>0</v>
      </c>
    </row>
    <row r="20" spans="1:5" s="144" customFormat="1" ht="12" customHeight="1" thickBot="1">
      <c r="A20" s="302" t="s">
        <v>78</v>
      </c>
      <c r="B20" s="245" t="s">
        <v>171</v>
      </c>
      <c r="C20" s="245"/>
      <c r="D20" s="245"/>
      <c r="E20" s="174"/>
    </row>
    <row r="21" spans="1:5" s="144" customFormat="1" ht="12" customHeight="1" thickBot="1">
      <c r="A21" s="302" t="s">
        <v>79</v>
      </c>
      <c r="B21" s="245" t="s">
        <v>371</v>
      </c>
      <c r="C21" s="245"/>
      <c r="D21" s="245"/>
      <c r="E21" s="174"/>
    </row>
    <row r="22" spans="1:5" s="144" customFormat="1" ht="12" customHeight="1" thickBot="1">
      <c r="A22" s="302" t="s">
        <v>80</v>
      </c>
      <c r="B22" s="245" t="s">
        <v>372</v>
      </c>
      <c r="C22" s="245"/>
      <c r="D22" s="245"/>
      <c r="E22" s="174"/>
    </row>
    <row r="23" spans="1:5" s="144" customFormat="1" ht="12" customHeight="1" thickBot="1">
      <c r="A23" s="302" t="s">
        <v>81</v>
      </c>
      <c r="B23" s="245" t="s">
        <v>2</v>
      </c>
      <c r="C23" s="245"/>
      <c r="D23" s="245"/>
      <c r="E23" s="174"/>
    </row>
    <row r="24" spans="1:5" s="144" customFormat="1" ht="12" customHeight="1" thickBot="1">
      <c r="A24" s="303" t="s">
        <v>10</v>
      </c>
      <c r="B24" s="251" t="s">
        <v>109</v>
      </c>
      <c r="C24" s="251"/>
      <c r="D24" s="251"/>
      <c r="E24" s="295"/>
    </row>
    <row r="25" spans="1:5" s="144" customFormat="1" ht="12" customHeight="1" thickBot="1">
      <c r="A25" s="303" t="s">
        <v>11</v>
      </c>
      <c r="B25" s="251" t="s">
        <v>373</v>
      </c>
      <c r="C25" s="251"/>
      <c r="D25" s="251"/>
      <c r="E25" s="177">
        <f>+E26+E27</f>
        <v>0</v>
      </c>
    </row>
    <row r="26" spans="1:5" s="144" customFormat="1" ht="12" customHeight="1" thickBot="1">
      <c r="A26" s="302" t="s">
        <v>181</v>
      </c>
      <c r="B26" s="296" t="s">
        <v>371</v>
      </c>
      <c r="C26" s="296"/>
      <c r="D26" s="296"/>
      <c r="E26" s="179"/>
    </row>
    <row r="27" spans="1:5" s="144" customFormat="1" ht="12" customHeight="1" thickBot="1">
      <c r="A27" s="302" t="s">
        <v>184</v>
      </c>
      <c r="B27" s="296" t="s">
        <v>374</v>
      </c>
      <c r="C27" s="296"/>
      <c r="D27" s="296"/>
      <c r="E27" s="179"/>
    </row>
    <row r="28" spans="1:5" s="144" customFormat="1" ht="12" customHeight="1" thickBot="1">
      <c r="A28" s="302" t="s">
        <v>185</v>
      </c>
      <c r="B28" s="297" t="s">
        <v>375</v>
      </c>
      <c r="C28" s="297"/>
      <c r="D28" s="297"/>
      <c r="E28" s="179"/>
    </row>
    <row r="29" spans="1:5" s="144" customFormat="1" ht="12" customHeight="1" thickBot="1">
      <c r="A29" s="303" t="s">
        <v>12</v>
      </c>
      <c r="B29" s="251" t="s">
        <v>376</v>
      </c>
      <c r="C29" s="251"/>
      <c r="D29" s="251"/>
      <c r="E29" s="177">
        <f>+E30+E31+E32</f>
        <v>0</v>
      </c>
    </row>
    <row r="30" spans="1:5" s="144" customFormat="1" ht="12" customHeight="1" thickBot="1">
      <c r="A30" s="302" t="s">
        <v>65</v>
      </c>
      <c r="B30" s="296" t="s">
        <v>210</v>
      </c>
      <c r="C30" s="296"/>
      <c r="D30" s="296"/>
      <c r="E30" s="179"/>
    </row>
    <row r="31" spans="1:5" s="144" customFormat="1" ht="12" customHeight="1" thickBot="1">
      <c r="A31" s="302" t="s">
        <v>66</v>
      </c>
      <c r="B31" s="296" t="s">
        <v>211</v>
      </c>
      <c r="C31" s="296"/>
      <c r="D31" s="296"/>
      <c r="E31" s="179"/>
    </row>
    <row r="32" spans="1:5" s="144" customFormat="1" ht="12" customHeight="1" thickBot="1">
      <c r="A32" s="302" t="s">
        <v>67</v>
      </c>
      <c r="B32" s="296" t="s">
        <v>212</v>
      </c>
      <c r="C32" s="296"/>
      <c r="D32" s="296"/>
      <c r="E32" s="179"/>
    </row>
    <row r="33" spans="1:5" s="113" customFormat="1" ht="12" customHeight="1" thickBot="1">
      <c r="A33" s="303" t="s">
        <v>13</v>
      </c>
      <c r="B33" s="251" t="s">
        <v>323</v>
      </c>
      <c r="C33" s="251"/>
      <c r="D33" s="251">
        <v>300</v>
      </c>
      <c r="E33" s="295">
        <v>300</v>
      </c>
    </row>
    <row r="34" spans="1:5" s="113" customFormat="1" ht="12" customHeight="1" thickBot="1">
      <c r="A34" s="303" t="s">
        <v>14</v>
      </c>
      <c r="B34" s="251" t="s">
        <v>377</v>
      </c>
      <c r="C34" s="251"/>
      <c r="D34" s="251"/>
      <c r="E34" s="295"/>
    </row>
    <row r="35" spans="1:5" s="113" customFormat="1" ht="12" customHeight="1" thickBot="1">
      <c r="A35" s="267" t="s">
        <v>15</v>
      </c>
      <c r="B35" s="251" t="s">
        <v>378</v>
      </c>
      <c r="C35" s="251"/>
      <c r="D35" s="251">
        <v>300</v>
      </c>
      <c r="E35" s="304">
        <v>300</v>
      </c>
    </row>
    <row r="36" spans="1:5" s="113" customFormat="1" ht="12" customHeight="1" thickBot="1">
      <c r="A36" s="259" t="s">
        <v>16</v>
      </c>
      <c r="B36" s="251" t="s">
        <v>379</v>
      </c>
      <c r="C36" s="251">
        <v>34485</v>
      </c>
      <c r="D36" s="251">
        <v>36112</v>
      </c>
      <c r="E36" s="304">
        <v>35034</v>
      </c>
    </row>
    <row r="37" spans="1:5" s="113" customFormat="1" ht="12" customHeight="1" thickBot="1">
      <c r="A37" s="302" t="s">
        <v>380</v>
      </c>
      <c r="B37" s="296" t="s">
        <v>149</v>
      </c>
      <c r="C37" s="296"/>
      <c r="D37" s="296"/>
      <c r="E37" s="305"/>
    </row>
    <row r="38" spans="1:5" s="113" customFormat="1" ht="12" customHeight="1" thickBot="1">
      <c r="A38" s="302" t="s">
        <v>381</v>
      </c>
      <c r="B38" s="296" t="s">
        <v>3</v>
      </c>
      <c r="C38" s="296"/>
      <c r="D38" s="296"/>
      <c r="E38" s="305"/>
    </row>
    <row r="39" spans="1:5" s="144" customFormat="1" ht="12" customHeight="1" thickBot="1">
      <c r="A39" s="302" t="s">
        <v>382</v>
      </c>
      <c r="B39" s="296" t="s">
        <v>383</v>
      </c>
      <c r="C39" s="296">
        <v>34485</v>
      </c>
      <c r="D39" s="296">
        <v>36112</v>
      </c>
      <c r="E39" s="305">
        <v>35334</v>
      </c>
    </row>
    <row r="40" spans="1:5" s="144" customFormat="1" ht="15" customHeight="1" thickBot="1">
      <c r="A40" s="259" t="s">
        <v>17</v>
      </c>
      <c r="B40" s="298" t="s">
        <v>384</v>
      </c>
      <c r="C40" s="298">
        <v>34485</v>
      </c>
      <c r="D40" s="298">
        <v>36412</v>
      </c>
      <c r="E40" s="306">
        <v>35334</v>
      </c>
    </row>
    <row r="41" spans="1:5" s="144" customFormat="1" ht="15" customHeight="1" thickBot="1">
      <c r="A41" s="262"/>
      <c r="B41" s="263"/>
      <c r="C41" s="263"/>
      <c r="D41" s="263"/>
      <c r="E41" s="264"/>
    </row>
    <row r="42" spans="1:5" ht="13.5" thickBot="1">
      <c r="A42" s="307"/>
      <c r="B42" s="265"/>
      <c r="C42" s="265"/>
      <c r="D42" s="265"/>
      <c r="E42" s="266"/>
    </row>
    <row r="43" spans="1:5" s="143" customFormat="1" ht="16.5" customHeight="1" thickBot="1">
      <c r="A43" s="267"/>
      <c r="B43" s="268" t="s">
        <v>45</v>
      </c>
      <c r="C43" s="268"/>
      <c r="D43" s="268"/>
      <c r="E43" s="269"/>
    </row>
    <row r="44" spans="1:5" s="145" customFormat="1" ht="12" customHeight="1" thickBot="1">
      <c r="A44" s="303" t="s">
        <v>8</v>
      </c>
      <c r="B44" s="251" t="s">
        <v>385</v>
      </c>
      <c r="C44" s="251">
        <v>34485</v>
      </c>
      <c r="D44" s="251">
        <v>35967</v>
      </c>
      <c r="E44" s="177">
        <v>35921</v>
      </c>
    </row>
    <row r="45" spans="1:5" ht="12" customHeight="1" thickBot="1">
      <c r="A45" s="302" t="s">
        <v>72</v>
      </c>
      <c r="B45" s="245" t="s">
        <v>38</v>
      </c>
      <c r="C45" s="245">
        <v>22713</v>
      </c>
      <c r="D45" s="245">
        <v>24536</v>
      </c>
      <c r="E45" s="179">
        <v>24536</v>
      </c>
    </row>
    <row r="46" spans="1:5" ht="12" customHeight="1" thickBot="1">
      <c r="A46" s="302" t="s">
        <v>73</v>
      </c>
      <c r="B46" s="245" t="s">
        <v>118</v>
      </c>
      <c r="C46" s="245">
        <v>6567</v>
      </c>
      <c r="D46" s="245">
        <v>6059</v>
      </c>
      <c r="E46" s="179">
        <v>6018</v>
      </c>
    </row>
    <row r="47" spans="1:5" ht="12" customHeight="1" thickBot="1">
      <c r="A47" s="302" t="s">
        <v>74</v>
      </c>
      <c r="B47" s="245" t="s">
        <v>91</v>
      </c>
      <c r="C47" s="245">
        <v>5205</v>
      </c>
      <c r="D47" s="245">
        <v>5372</v>
      </c>
      <c r="E47" s="179">
        <v>5367</v>
      </c>
    </row>
    <row r="48" spans="1:5" ht="12" customHeight="1" thickBot="1">
      <c r="A48" s="302" t="s">
        <v>75</v>
      </c>
      <c r="B48" s="245" t="s">
        <v>119</v>
      </c>
      <c r="C48" s="245"/>
      <c r="D48" s="245"/>
      <c r="E48" s="179"/>
    </row>
    <row r="49" spans="1:5" ht="12" customHeight="1" thickBot="1">
      <c r="A49" s="302" t="s">
        <v>92</v>
      </c>
      <c r="B49" s="245" t="s">
        <v>120</v>
      </c>
      <c r="C49" s="245"/>
      <c r="D49" s="245"/>
      <c r="E49" s="179"/>
    </row>
    <row r="50" spans="1:5" ht="12" customHeight="1" thickBot="1">
      <c r="A50" s="303" t="s">
        <v>9</v>
      </c>
      <c r="B50" s="251" t="s">
        <v>386</v>
      </c>
      <c r="C50" s="251"/>
      <c r="D50" s="251">
        <v>445</v>
      </c>
      <c r="E50" s="177">
        <v>445</v>
      </c>
    </row>
    <row r="51" spans="1:5" s="145" customFormat="1" ht="12" customHeight="1" thickBot="1">
      <c r="A51" s="302" t="s">
        <v>78</v>
      </c>
      <c r="B51" s="245" t="s">
        <v>139</v>
      </c>
      <c r="C51" s="245"/>
      <c r="D51" s="245">
        <v>445</v>
      </c>
      <c r="E51" s="179">
        <v>445</v>
      </c>
    </row>
    <row r="52" spans="1:5" ht="12" customHeight="1" thickBot="1">
      <c r="A52" s="302" t="s">
        <v>79</v>
      </c>
      <c r="B52" s="245" t="s">
        <v>122</v>
      </c>
      <c r="C52" s="245"/>
      <c r="D52" s="245"/>
      <c r="E52" s="179"/>
    </row>
    <row r="53" spans="1:5" ht="12" customHeight="1" thickBot="1">
      <c r="A53" s="302" t="s">
        <v>80</v>
      </c>
      <c r="B53" s="245" t="s">
        <v>46</v>
      </c>
      <c r="C53" s="245"/>
      <c r="D53" s="245"/>
      <c r="E53" s="179"/>
    </row>
    <row r="54" spans="1:5" ht="12" customHeight="1" thickBot="1">
      <c r="A54" s="302" t="s">
        <v>81</v>
      </c>
      <c r="B54" s="245" t="s">
        <v>4</v>
      </c>
      <c r="C54" s="245"/>
      <c r="D54" s="245"/>
      <c r="E54" s="179"/>
    </row>
    <row r="55" spans="1:5" ht="15" customHeight="1" thickBot="1">
      <c r="A55" s="303" t="s">
        <v>10</v>
      </c>
      <c r="B55" s="263" t="s">
        <v>387</v>
      </c>
      <c r="C55" s="263">
        <v>34485</v>
      </c>
      <c r="D55" s="263">
        <v>36412</v>
      </c>
      <c r="E55" s="269">
        <v>36366</v>
      </c>
    </row>
    <row r="56" spans="1:5" ht="13.5" thickBot="1">
      <c r="A56" s="308"/>
      <c r="B56" s="300"/>
      <c r="C56" s="300"/>
      <c r="D56" s="300"/>
      <c r="E56" s="309"/>
    </row>
    <row r="57" spans="1:5" ht="15" customHeight="1" thickBot="1">
      <c r="A57" s="285" t="s">
        <v>134</v>
      </c>
      <c r="B57" s="286"/>
      <c r="C57" s="286">
        <v>9</v>
      </c>
      <c r="D57" s="286">
        <v>9</v>
      </c>
      <c r="E57" s="287">
        <v>9</v>
      </c>
    </row>
    <row r="58" spans="1:5" ht="14.25" customHeight="1" thickBot="1">
      <c r="A58" s="285" t="s">
        <v>135</v>
      </c>
      <c r="B58" s="286"/>
      <c r="C58" s="286"/>
      <c r="D58" s="286"/>
      <c r="E58" s="287"/>
    </row>
  </sheetData>
  <sheetProtection formatCells="0"/>
  <mergeCells count="1"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tabSelected="1" zoomScalePageLayoutView="0" workbookViewId="0" topLeftCell="A1">
      <selection activeCell="G1" sqref="G1"/>
    </sheetView>
  </sheetViews>
  <sheetFormatPr defaultColWidth="9.00390625" defaultRowHeight="12.75"/>
  <cols>
    <col min="1" max="1" width="13.875" style="74" customWidth="1"/>
    <col min="2" max="2" width="60.125" style="75" customWidth="1"/>
    <col min="3" max="3" width="11.50390625" style="75" customWidth="1"/>
    <col min="4" max="4" width="10.00390625" style="75" customWidth="1"/>
    <col min="5" max="5" width="11.50390625" style="75" customWidth="1"/>
    <col min="6" max="16384" width="9.375" style="75" customWidth="1"/>
  </cols>
  <sheetData>
    <row r="1" spans="1:5" s="61" customFormat="1" ht="21" customHeight="1" thickBot="1">
      <c r="A1" s="60"/>
      <c r="B1" s="331" t="s">
        <v>438</v>
      </c>
      <c r="C1" s="331"/>
      <c r="D1" s="331"/>
      <c r="E1" s="328"/>
    </row>
    <row r="2" spans="1:5" s="141" customFormat="1" ht="25.5" customHeight="1">
      <c r="A2" s="120" t="s">
        <v>132</v>
      </c>
      <c r="B2" s="105" t="s">
        <v>403</v>
      </c>
      <c r="C2" s="152"/>
      <c r="D2" s="152"/>
      <c r="E2" s="111" t="s">
        <v>396</v>
      </c>
    </row>
    <row r="3" spans="1:5" s="141" customFormat="1" ht="24.75" thickBot="1">
      <c r="A3" s="140" t="s">
        <v>131</v>
      </c>
      <c r="B3" s="106" t="s">
        <v>366</v>
      </c>
      <c r="C3" s="153"/>
      <c r="D3" s="153"/>
      <c r="E3" s="112"/>
    </row>
    <row r="4" spans="1:5" s="142" customFormat="1" ht="15.75" customHeight="1" thickBot="1">
      <c r="A4" s="63"/>
      <c r="B4" s="63"/>
      <c r="C4" s="63"/>
      <c r="D4" s="63"/>
      <c r="E4" s="64" t="s">
        <v>41</v>
      </c>
    </row>
    <row r="5" spans="1:5" ht="24.75" thickBot="1">
      <c r="A5" s="121" t="s">
        <v>133</v>
      </c>
      <c r="B5" s="65" t="s">
        <v>42</v>
      </c>
      <c r="C5" s="154" t="s">
        <v>43</v>
      </c>
      <c r="D5" s="154" t="s">
        <v>415</v>
      </c>
      <c r="E5" s="66" t="s">
        <v>427</v>
      </c>
    </row>
    <row r="6" spans="1:5" s="143" customFormat="1" ht="12.75" customHeight="1" thickBot="1">
      <c r="A6" s="57">
        <v>1</v>
      </c>
      <c r="B6" s="58">
        <v>2</v>
      </c>
      <c r="C6" s="155"/>
      <c r="D6" s="155"/>
      <c r="E6" s="59">
        <v>3</v>
      </c>
    </row>
    <row r="7" spans="1:5" s="143" customFormat="1" ht="15.75" customHeight="1" thickBot="1">
      <c r="A7" s="67"/>
      <c r="B7" s="68" t="s">
        <v>44</v>
      </c>
      <c r="C7" s="68"/>
      <c r="D7" s="68"/>
      <c r="E7" s="69"/>
    </row>
    <row r="8" spans="1:5" s="113" customFormat="1" ht="12" customHeight="1" thickBot="1">
      <c r="A8" s="57" t="s">
        <v>8</v>
      </c>
      <c r="B8" s="70" t="s">
        <v>367</v>
      </c>
      <c r="C8" s="157">
        <v>1200</v>
      </c>
      <c r="D8" s="157">
        <v>1200</v>
      </c>
      <c r="E8" s="158">
        <v>1029</v>
      </c>
    </row>
    <row r="9" spans="1:5" s="113" customFormat="1" ht="12" customHeight="1" thickBot="1">
      <c r="A9" s="302" t="s">
        <v>72</v>
      </c>
      <c r="B9" s="245" t="s">
        <v>196</v>
      </c>
      <c r="C9" s="310"/>
      <c r="D9" s="310"/>
      <c r="E9" s="311"/>
    </row>
    <row r="10" spans="1:5" s="113" customFormat="1" ht="12" customHeight="1" thickBot="1">
      <c r="A10" s="302" t="s">
        <v>73</v>
      </c>
      <c r="B10" s="245" t="s">
        <v>197</v>
      </c>
      <c r="C10" s="245">
        <v>1200</v>
      </c>
      <c r="D10" s="245">
        <v>1200</v>
      </c>
      <c r="E10" s="312">
        <v>1029</v>
      </c>
    </row>
    <row r="11" spans="1:5" s="113" customFormat="1" ht="12" customHeight="1" thickBot="1">
      <c r="A11" s="302" t="s">
        <v>74</v>
      </c>
      <c r="B11" s="245" t="s">
        <v>198</v>
      </c>
      <c r="C11" s="245"/>
      <c r="D11" s="245"/>
      <c r="E11" s="312"/>
    </row>
    <row r="12" spans="1:5" s="113" customFormat="1" ht="12" customHeight="1" thickBot="1">
      <c r="A12" s="302" t="s">
        <v>75</v>
      </c>
      <c r="B12" s="245" t="s">
        <v>199</v>
      </c>
      <c r="C12" s="245"/>
      <c r="D12" s="245"/>
      <c r="E12" s="312"/>
    </row>
    <row r="13" spans="1:5" s="113" customFormat="1" ht="12" customHeight="1" thickBot="1">
      <c r="A13" s="302" t="s">
        <v>92</v>
      </c>
      <c r="B13" s="245" t="s">
        <v>200</v>
      </c>
      <c r="C13" s="245"/>
      <c r="D13" s="245"/>
      <c r="E13" s="312"/>
    </row>
    <row r="14" spans="1:5" s="113" customFormat="1" ht="12" customHeight="1" thickBot="1">
      <c r="A14" s="302" t="s">
        <v>76</v>
      </c>
      <c r="B14" s="245" t="s">
        <v>368</v>
      </c>
      <c r="C14" s="245"/>
      <c r="D14" s="245"/>
      <c r="E14" s="312"/>
    </row>
    <row r="15" spans="1:5" s="113" customFormat="1" ht="12" customHeight="1" thickBot="1">
      <c r="A15" s="302" t="s">
        <v>77</v>
      </c>
      <c r="B15" s="245" t="s">
        <v>369</v>
      </c>
      <c r="C15" s="245"/>
      <c r="D15" s="245"/>
      <c r="E15" s="312"/>
    </row>
    <row r="16" spans="1:5" s="113" customFormat="1" ht="12" customHeight="1" thickBot="1">
      <c r="A16" s="302" t="s">
        <v>84</v>
      </c>
      <c r="B16" s="245" t="s">
        <v>203</v>
      </c>
      <c r="C16" s="245"/>
      <c r="D16" s="245"/>
      <c r="E16" s="312"/>
    </row>
    <row r="17" spans="1:5" s="144" customFormat="1" ht="12" customHeight="1" thickBot="1">
      <c r="A17" s="302" t="s">
        <v>85</v>
      </c>
      <c r="B17" s="245" t="s">
        <v>204</v>
      </c>
      <c r="C17" s="245"/>
      <c r="D17" s="245"/>
      <c r="E17" s="312"/>
    </row>
    <row r="18" spans="1:5" s="144" customFormat="1" ht="12" customHeight="1" thickBot="1">
      <c r="A18" s="302" t="s">
        <v>86</v>
      </c>
      <c r="B18" s="245" t="s">
        <v>205</v>
      </c>
      <c r="C18" s="245"/>
      <c r="D18" s="245"/>
      <c r="E18" s="312"/>
    </row>
    <row r="19" spans="1:5" s="113" customFormat="1" ht="12" customHeight="1" thickBot="1">
      <c r="A19" s="267" t="s">
        <v>9</v>
      </c>
      <c r="B19" s="294" t="s">
        <v>370</v>
      </c>
      <c r="C19" s="294">
        <v>10151</v>
      </c>
      <c r="D19" s="294">
        <v>10151</v>
      </c>
      <c r="E19" s="304">
        <v>17422</v>
      </c>
    </row>
    <row r="20" spans="1:5" s="144" customFormat="1" ht="12" customHeight="1" thickBot="1">
      <c r="A20" s="302" t="s">
        <v>78</v>
      </c>
      <c r="B20" s="245" t="s">
        <v>171</v>
      </c>
      <c r="C20" s="245"/>
      <c r="D20" s="245"/>
      <c r="E20" s="312"/>
    </row>
    <row r="21" spans="1:5" s="144" customFormat="1" ht="12" customHeight="1" thickBot="1">
      <c r="A21" s="302" t="s">
        <v>79</v>
      </c>
      <c r="B21" s="245" t="s">
        <v>371</v>
      </c>
      <c r="C21" s="245"/>
      <c r="D21" s="245"/>
      <c r="E21" s="312"/>
    </row>
    <row r="22" spans="1:5" s="144" customFormat="1" ht="12" customHeight="1" thickBot="1">
      <c r="A22" s="302" t="s">
        <v>80</v>
      </c>
      <c r="B22" s="245" t="s">
        <v>372</v>
      </c>
      <c r="C22" s="245">
        <v>10151</v>
      </c>
      <c r="D22" s="245">
        <v>10151</v>
      </c>
      <c r="E22" s="312">
        <v>17422</v>
      </c>
    </row>
    <row r="23" spans="1:5" s="144" customFormat="1" ht="12" customHeight="1" thickBot="1">
      <c r="A23" s="302" t="s">
        <v>81</v>
      </c>
      <c r="B23" s="245" t="s">
        <v>2</v>
      </c>
      <c r="C23" s="245">
        <v>10151</v>
      </c>
      <c r="D23" s="245">
        <v>10151</v>
      </c>
      <c r="E23" s="312">
        <v>17422</v>
      </c>
    </row>
    <row r="24" spans="1:5" s="144" customFormat="1" ht="12" customHeight="1" thickBot="1">
      <c r="A24" s="303" t="s">
        <v>10</v>
      </c>
      <c r="B24" s="251" t="s">
        <v>109</v>
      </c>
      <c r="C24" s="251"/>
      <c r="D24" s="251"/>
      <c r="E24" s="313"/>
    </row>
    <row r="25" spans="1:5" s="144" customFormat="1" ht="12" customHeight="1" thickBot="1">
      <c r="A25" s="303" t="s">
        <v>11</v>
      </c>
      <c r="B25" s="251" t="s">
        <v>373</v>
      </c>
      <c r="C25" s="251"/>
      <c r="D25" s="251"/>
      <c r="E25" s="304"/>
    </row>
    <row r="26" spans="1:5" s="144" customFormat="1" ht="12" customHeight="1" thickBot="1">
      <c r="A26" s="302" t="s">
        <v>181</v>
      </c>
      <c r="B26" s="296" t="s">
        <v>371</v>
      </c>
      <c r="C26" s="296"/>
      <c r="D26" s="296"/>
      <c r="E26" s="305"/>
    </row>
    <row r="27" spans="1:5" s="144" customFormat="1" ht="12" customHeight="1" thickBot="1">
      <c r="A27" s="302" t="s">
        <v>184</v>
      </c>
      <c r="B27" s="296" t="s">
        <v>374</v>
      </c>
      <c r="C27" s="296"/>
      <c r="D27" s="296"/>
      <c r="E27" s="305"/>
    </row>
    <row r="28" spans="1:5" s="144" customFormat="1" ht="12" customHeight="1" thickBot="1">
      <c r="A28" s="302" t="s">
        <v>185</v>
      </c>
      <c r="B28" s="297" t="s">
        <v>375</v>
      </c>
      <c r="C28" s="297"/>
      <c r="D28" s="297"/>
      <c r="E28" s="305"/>
    </row>
    <row r="29" spans="1:5" s="144" customFormat="1" ht="12" customHeight="1" thickBot="1">
      <c r="A29" s="303" t="s">
        <v>12</v>
      </c>
      <c r="B29" s="251" t="s">
        <v>376</v>
      </c>
      <c r="C29" s="251"/>
      <c r="D29" s="251"/>
      <c r="E29" s="304">
        <f>+E30+E31+E32</f>
        <v>0</v>
      </c>
    </row>
    <row r="30" spans="1:5" s="144" customFormat="1" ht="12" customHeight="1" thickBot="1">
      <c r="A30" s="302" t="s">
        <v>65</v>
      </c>
      <c r="B30" s="296" t="s">
        <v>210</v>
      </c>
      <c r="C30" s="296"/>
      <c r="D30" s="296"/>
      <c r="E30" s="305"/>
    </row>
    <row r="31" spans="1:5" s="144" customFormat="1" ht="12" customHeight="1" thickBot="1">
      <c r="A31" s="302" t="s">
        <v>66</v>
      </c>
      <c r="B31" s="296" t="s">
        <v>211</v>
      </c>
      <c r="C31" s="296"/>
      <c r="D31" s="296"/>
      <c r="E31" s="305"/>
    </row>
    <row r="32" spans="1:5" s="144" customFormat="1" ht="12" customHeight="1" thickBot="1">
      <c r="A32" s="302" t="s">
        <v>67</v>
      </c>
      <c r="B32" s="296" t="s">
        <v>212</v>
      </c>
      <c r="C32" s="296"/>
      <c r="D32" s="296"/>
      <c r="E32" s="305"/>
    </row>
    <row r="33" spans="1:5" s="113" customFormat="1" ht="12" customHeight="1" thickBot="1">
      <c r="A33" s="303" t="s">
        <v>13</v>
      </c>
      <c r="B33" s="251" t="s">
        <v>323</v>
      </c>
      <c r="C33" s="251"/>
      <c r="D33" s="251"/>
      <c r="E33" s="313"/>
    </row>
    <row r="34" spans="1:5" s="113" customFormat="1" ht="12" customHeight="1" thickBot="1">
      <c r="A34" s="303" t="s">
        <v>14</v>
      </c>
      <c r="B34" s="251" t="s">
        <v>377</v>
      </c>
      <c r="C34" s="251"/>
      <c r="D34" s="251"/>
      <c r="E34" s="313"/>
    </row>
    <row r="35" spans="1:5" s="113" customFormat="1" ht="12" customHeight="1" thickBot="1">
      <c r="A35" s="267" t="s">
        <v>15</v>
      </c>
      <c r="B35" s="251" t="s">
        <v>378</v>
      </c>
      <c r="C35" s="251">
        <v>11351</v>
      </c>
      <c r="D35" s="251">
        <v>11351</v>
      </c>
      <c r="E35" s="304">
        <f>+E8+E19+E24+E25+E29+E33+E34</f>
        <v>18451</v>
      </c>
    </row>
    <row r="36" spans="1:5" s="113" customFormat="1" ht="12" customHeight="1" thickBot="1">
      <c r="A36" s="259" t="s">
        <v>16</v>
      </c>
      <c r="B36" s="251" t="s">
        <v>379</v>
      </c>
      <c r="C36" s="251">
        <v>22069</v>
      </c>
      <c r="D36" s="251">
        <v>22532</v>
      </c>
      <c r="E36" s="304">
        <v>17498</v>
      </c>
    </row>
    <row r="37" spans="1:5" s="113" customFormat="1" ht="12" customHeight="1" thickBot="1">
      <c r="A37" s="302" t="s">
        <v>380</v>
      </c>
      <c r="B37" s="296" t="s">
        <v>149</v>
      </c>
      <c r="C37" s="296"/>
      <c r="D37" s="296"/>
      <c r="E37" s="305"/>
    </row>
    <row r="38" spans="1:5" s="113" customFormat="1" ht="12" customHeight="1" thickBot="1">
      <c r="A38" s="302" t="s">
        <v>381</v>
      </c>
      <c r="B38" s="296" t="s">
        <v>3</v>
      </c>
      <c r="C38" s="296"/>
      <c r="D38" s="296"/>
      <c r="E38" s="305"/>
    </row>
    <row r="39" spans="1:5" s="144" customFormat="1" ht="12" customHeight="1" thickBot="1">
      <c r="A39" s="302" t="s">
        <v>382</v>
      </c>
      <c r="B39" s="296" t="s">
        <v>383</v>
      </c>
      <c r="C39" s="296">
        <v>22069</v>
      </c>
      <c r="D39" s="296">
        <v>22532</v>
      </c>
      <c r="E39" s="305">
        <v>17498</v>
      </c>
    </row>
    <row r="40" spans="1:5" s="144" customFormat="1" ht="15" customHeight="1" thickBot="1">
      <c r="A40" s="259" t="s">
        <v>17</v>
      </c>
      <c r="B40" s="298" t="s">
        <v>384</v>
      </c>
      <c r="C40" s="298">
        <v>33420</v>
      </c>
      <c r="D40" s="298">
        <v>33883</v>
      </c>
      <c r="E40" s="306">
        <f>+E35+E36</f>
        <v>35949</v>
      </c>
    </row>
    <row r="41" spans="1:5" s="144" customFormat="1" ht="15" customHeight="1" thickBot="1">
      <c r="A41" s="262"/>
      <c r="B41" s="263"/>
      <c r="C41" s="263"/>
      <c r="D41" s="263"/>
      <c r="E41" s="264"/>
    </row>
    <row r="42" spans="1:5" ht="13.5" thickBot="1">
      <c r="A42" s="307"/>
      <c r="B42" s="265"/>
      <c r="C42" s="265"/>
      <c r="D42" s="265"/>
      <c r="E42" s="266"/>
    </row>
    <row r="43" spans="1:5" s="143" customFormat="1" ht="16.5" customHeight="1" thickBot="1">
      <c r="A43" s="267"/>
      <c r="B43" s="268" t="s">
        <v>45</v>
      </c>
      <c r="C43" s="268"/>
      <c r="D43" s="268"/>
      <c r="E43" s="269"/>
    </row>
    <row r="44" spans="1:5" s="145" customFormat="1" ht="12" customHeight="1" thickBot="1">
      <c r="A44" s="303" t="s">
        <v>8</v>
      </c>
      <c r="B44" s="251" t="s">
        <v>385</v>
      </c>
      <c r="C44" s="251">
        <v>33420</v>
      </c>
      <c r="D44" s="251">
        <v>33783</v>
      </c>
      <c r="E44" s="177">
        <v>31710</v>
      </c>
    </row>
    <row r="45" spans="1:5" ht="12" customHeight="1" thickBot="1">
      <c r="A45" s="302" t="s">
        <v>72</v>
      </c>
      <c r="B45" s="245" t="s">
        <v>38</v>
      </c>
      <c r="C45" s="245">
        <v>11786</v>
      </c>
      <c r="D45" s="245">
        <v>12072</v>
      </c>
      <c r="E45" s="179">
        <v>11726</v>
      </c>
    </row>
    <row r="46" spans="1:5" ht="12" customHeight="1" thickBot="1">
      <c r="A46" s="302" t="s">
        <v>73</v>
      </c>
      <c r="B46" s="245" t="s">
        <v>118</v>
      </c>
      <c r="C46" s="245">
        <v>3241</v>
      </c>
      <c r="D46" s="245">
        <v>3318</v>
      </c>
      <c r="E46" s="179">
        <v>3038</v>
      </c>
    </row>
    <row r="47" spans="1:5" ht="12" customHeight="1" thickBot="1">
      <c r="A47" s="302" t="s">
        <v>74</v>
      </c>
      <c r="B47" s="245" t="s">
        <v>91</v>
      </c>
      <c r="C47" s="245">
        <v>18393</v>
      </c>
      <c r="D47" s="245">
        <v>18393</v>
      </c>
      <c r="E47" s="179">
        <v>16946</v>
      </c>
    </row>
    <row r="48" spans="1:5" ht="12" customHeight="1" thickBot="1">
      <c r="A48" s="302" t="s">
        <v>75</v>
      </c>
      <c r="B48" s="245" t="s">
        <v>119</v>
      </c>
      <c r="C48" s="245"/>
      <c r="D48" s="245"/>
      <c r="E48" s="179"/>
    </row>
    <row r="49" spans="1:5" ht="12" customHeight="1" thickBot="1">
      <c r="A49" s="302" t="s">
        <v>92</v>
      </c>
      <c r="B49" s="245" t="s">
        <v>120</v>
      </c>
      <c r="C49" s="245"/>
      <c r="D49" s="245"/>
      <c r="E49" s="179"/>
    </row>
    <row r="50" spans="1:5" ht="12" customHeight="1" thickBot="1">
      <c r="A50" s="303" t="s">
        <v>9</v>
      </c>
      <c r="B50" s="251" t="s">
        <v>386</v>
      </c>
      <c r="C50" s="251"/>
      <c r="D50" s="251">
        <v>100</v>
      </c>
      <c r="E50" s="177">
        <v>100</v>
      </c>
    </row>
    <row r="51" spans="1:5" s="145" customFormat="1" ht="12" customHeight="1" thickBot="1">
      <c r="A51" s="302" t="s">
        <v>78</v>
      </c>
      <c r="B51" s="245" t="s">
        <v>139</v>
      </c>
      <c r="C51" s="245"/>
      <c r="D51" s="245">
        <v>100</v>
      </c>
      <c r="E51" s="179">
        <v>100</v>
      </c>
    </row>
    <row r="52" spans="1:5" ht="12" customHeight="1" thickBot="1">
      <c r="A52" s="302" t="s">
        <v>79</v>
      </c>
      <c r="B52" s="245" t="s">
        <v>122</v>
      </c>
      <c r="C52" s="245"/>
      <c r="D52" s="245"/>
      <c r="E52" s="179"/>
    </row>
    <row r="53" spans="1:5" ht="12" customHeight="1" thickBot="1">
      <c r="A53" s="302" t="s">
        <v>80</v>
      </c>
      <c r="B53" s="245" t="s">
        <v>46</v>
      </c>
      <c r="C53" s="245"/>
      <c r="D53" s="245"/>
      <c r="E53" s="179"/>
    </row>
    <row r="54" spans="1:5" ht="12" customHeight="1" thickBot="1">
      <c r="A54" s="302" t="s">
        <v>81</v>
      </c>
      <c r="B54" s="245" t="s">
        <v>4</v>
      </c>
      <c r="C54" s="245"/>
      <c r="D54" s="245"/>
      <c r="E54" s="179"/>
    </row>
    <row r="55" spans="1:5" ht="15" customHeight="1" thickBot="1">
      <c r="A55" s="303" t="s">
        <v>10</v>
      </c>
      <c r="B55" s="263" t="s">
        <v>387</v>
      </c>
      <c r="C55" s="263">
        <v>33420</v>
      </c>
      <c r="D55" s="263">
        <v>33883</v>
      </c>
      <c r="E55" s="269">
        <v>31810</v>
      </c>
    </row>
    <row r="56" spans="1:5" ht="13.5" thickBot="1">
      <c r="A56" s="308"/>
      <c r="B56" s="300"/>
      <c r="C56" s="300"/>
      <c r="D56" s="300"/>
      <c r="E56" s="309"/>
    </row>
    <row r="57" spans="1:5" ht="15" customHeight="1" thickBot="1">
      <c r="A57" s="285" t="s">
        <v>134</v>
      </c>
      <c r="B57" s="286"/>
      <c r="C57" s="286">
        <v>4</v>
      </c>
      <c r="D57" s="286">
        <v>4</v>
      </c>
      <c r="E57" s="287">
        <v>4</v>
      </c>
    </row>
    <row r="58" spans="1:5" ht="14.25" customHeight="1" thickBot="1">
      <c r="A58" s="76" t="s">
        <v>135</v>
      </c>
      <c r="B58" s="77"/>
      <c r="C58" s="156"/>
      <c r="D58" s="156"/>
      <c r="E58" s="40"/>
    </row>
  </sheetData>
  <sheetProtection formatCells="0"/>
  <mergeCells count="1"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0"/>
  <sheetViews>
    <sheetView view="pageLayout" zoomScaleNormal="120" zoomScaleSheetLayoutView="100" workbookViewId="0" topLeftCell="A1">
      <selection activeCell="D92" sqref="D92"/>
    </sheetView>
  </sheetViews>
  <sheetFormatPr defaultColWidth="9.00390625" defaultRowHeight="12.75"/>
  <cols>
    <col min="1" max="1" width="9.50390625" style="114" customWidth="1"/>
    <col min="2" max="2" width="51.00390625" style="114" customWidth="1"/>
    <col min="3" max="3" width="14.375" style="115" customWidth="1"/>
    <col min="4" max="4" width="11.875" style="115" customWidth="1"/>
    <col min="5" max="5" width="10.625" style="122" customWidth="1"/>
    <col min="6" max="16384" width="9.375" style="122" customWidth="1"/>
  </cols>
  <sheetData>
    <row r="1" spans="1:4" ht="15.75" customHeight="1">
      <c r="A1" s="316" t="s">
        <v>6</v>
      </c>
      <c r="B1" s="316"/>
      <c r="C1" s="316"/>
      <c r="D1" s="213"/>
    </row>
    <row r="2" spans="1:4" ht="15.75" customHeight="1" thickBot="1">
      <c r="A2" s="317" t="s">
        <v>96</v>
      </c>
      <c r="B2" s="317"/>
      <c r="C2" s="215"/>
      <c r="D2" s="215"/>
    </row>
    <row r="3" spans="1:5" ht="37.5" customHeight="1" thickBot="1">
      <c r="A3" s="6" t="s">
        <v>59</v>
      </c>
      <c r="B3" s="7" t="s">
        <v>7</v>
      </c>
      <c r="C3" s="222" t="s">
        <v>162</v>
      </c>
      <c r="D3" s="222" t="s">
        <v>426</v>
      </c>
      <c r="E3" s="223" t="s">
        <v>427</v>
      </c>
    </row>
    <row r="4" spans="1:5" s="123" customFormat="1" ht="12" customHeight="1" thickBot="1">
      <c r="A4" s="224">
        <v>1</v>
      </c>
      <c r="B4" s="224">
        <v>2</v>
      </c>
      <c r="C4" s="225">
        <v>3</v>
      </c>
      <c r="D4" s="225"/>
      <c r="E4" s="226"/>
    </row>
    <row r="5" spans="1:5" s="124" customFormat="1" ht="12" customHeight="1" thickBot="1">
      <c r="A5" s="227" t="s">
        <v>8</v>
      </c>
      <c r="B5" s="227" t="s">
        <v>163</v>
      </c>
      <c r="C5" s="228">
        <f>+C6+C7+C8+C9+C10+C11</f>
        <v>181789</v>
      </c>
      <c r="D5" s="228">
        <v>181870</v>
      </c>
      <c r="E5" s="229">
        <v>168820</v>
      </c>
    </row>
    <row r="6" spans="1:5" s="124" customFormat="1" ht="12" customHeight="1" thickBot="1">
      <c r="A6" s="230" t="s">
        <v>72</v>
      </c>
      <c r="B6" s="231" t="s">
        <v>164</v>
      </c>
      <c r="C6" s="232">
        <v>73546</v>
      </c>
      <c r="D6" s="232">
        <v>73546</v>
      </c>
      <c r="E6" s="233">
        <v>73546</v>
      </c>
    </row>
    <row r="7" spans="1:5" s="124" customFormat="1" ht="12" customHeight="1" thickBot="1">
      <c r="A7" s="230" t="s">
        <v>73</v>
      </c>
      <c r="B7" s="231" t="s">
        <v>165</v>
      </c>
      <c r="C7" s="232">
        <v>22990</v>
      </c>
      <c r="D7" s="232">
        <v>22990</v>
      </c>
      <c r="E7" s="233">
        <v>22990</v>
      </c>
    </row>
    <row r="8" spans="1:5" s="124" customFormat="1" ht="12" customHeight="1" thickBot="1">
      <c r="A8" s="230" t="s">
        <v>74</v>
      </c>
      <c r="B8" s="231" t="s">
        <v>425</v>
      </c>
      <c r="C8" s="232">
        <v>57708</v>
      </c>
      <c r="D8" s="232">
        <v>56459</v>
      </c>
      <c r="E8" s="233">
        <v>56459</v>
      </c>
    </row>
    <row r="9" spans="1:5" s="124" customFormat="1" ht="12" customHeight="1" thickBot="1">
      <c r="A9" s="230" t="s">
        <v>75</v>
      </c>
      <c r="B9" s="231" t="s">
        <v>167</v>
      </c>
      <c r="C9" s="232">
        <v>2948</v>
      </c>
      <c r="D9" s="232">
        <v>2948</v>
      </c>
      <c r="E9" s="233">
        <v>2948</v>
      </c>
    </row>
    <row r="10" spans="1:5" s="124" customFormat="1" ht="12" customHeight="1" thickBot="1">
      <c r="A10" s="230" t="s">
        <v>92</v>
      </c>
      <c r="B10" s="231" t="s">
        <v>168</v>
      </c>
      <c r="C10" s="232"/>
      <c r="D10" s="232">
        <v>758</v>
      </c>
      <c r="E10" s="233">
        <v>758</v>
      </c>
    </row>
    <row r="11" spans="1:5" s="124" customFormat="1" ht="12" customHeight="1" thickBot="1">
      <c r="A11" s="230" t="s">
        <v>76</v>
      </c>
      <c r="B11" s="231" t="s">
        <v>169</v>
      </c>
      <c r="C11" s="232">
        <v>24597</v>
      </c>
      <c r="D11" s="232">
        <v>25169</v>
      </c>
      <c r="E11" s="233">
        <v>12119</v>
      </c>
    </row>
    <row r="12" spans="1:5" s="124" customFormat="1" ht="12" customHeight="1" thickBot="1">
      <c r="A12" s="227" t="s">
        <v>9</v>
      </c>
      <c r="B12" s="234" t="s">
        <v>170</v>
      </c>
      <c r="C12" s="228">
        <f>+C13+C14+C15+C16+C17</f>
        <v>39561</v>
      </c>
      <c r="D12" s="228">
        <v>59372</v>
      </c>
      <c r="E12" s="229">
        <v>71653</v>
      </c>
    </row>
    <row r="13" spans="1:5" s="124" customFormat="1" ht="12" customHeight="1" thickBot="1">
      <c r="A13" s="230" t="s">
        <v>78</v>
      </c>
      <c r="B13" s="231" t="s">
        <v>171</v>
      </c>
      <c r="C13" s="232"/>
      <c r="D13" s="232"/>
      <c r="E13" s="233"/>
    </row>
    <row r="14" spans="1:5" s="124" customFormat="1" ht="12" customHeight="1" thickBot="1">
      <c r="A14" s="230" t="s">
        <v>79</v>
      </c>
      <c r="B14" s="231" t="s">
        <v>172</v>
      </c>
      <c r="C14" s="232"/>
      <c r="D14" s="232"/>
      <c r="E14" s="233"/>
    </row>
    <row r="15" spans="1:5" s="124" customFormat="1" ht="12" customHeight="1" thickBot="1">
      <c r="A15" s="230" t="s">
        <v>80</v>
      </c>
      <c r="B15" s="231" t="s">
        <v>389</v>
      </c>
      <c r="C15" s="232"/>
      <c r="D15" s="232"/>
      <c r="E15" s="233"/>
    </row>
    <row r="16" spans="1:5" s="124" customFormat="1" ht="12" customHeight="1" thickBot="1">
      <c r="A16" s="230" t="s">
        <v>81</v>
      </c>
      <c r="B16" s="231" t="s">
        <v>390</v>
      </c>
      <c r="C16" s="232"/>
      <c r="D16" s="232"/>
      <c r="E16" s="233"/>
    </row>
    <row r="17" spans="1:5" s="124" customFormat="1" ht="12" customHeight="1" thickBot="1">
      <c r="A17" s="230" t="s">
        <v>82</v>
      </c>
      <c r="B17" s="231" t="s">
        <v>173</v>
      </c>
      <c r="C17" s="232">
        <v>39561</v>
      </c>
      <c r="D17" s="232">
        <v>59372</v>
      </c>
      <c r="E17" s="235">
        <v>71653</v>
      </c>
    </row>
    <row r="18" spans="1:5" s="124" customFormat="1" ht="12" customHeight="1" thickBot="1">
      <c r="A18" s="230" t="s">
        <v>88</v>
      </c>
      <c r="B18" s="231" t="s">
        <v>174</v>
      </c>
      <c r="C18" s="232">
        <v>10151</v>
      </c>
      <c r="D18" s="232">
        <v>10151</v>
      </c>
      <c r="E18" s="233">
        <v>17422</v>
      </c>
    </row>
    <row r="19" spans="1:5" s="124" customFormat="1" ht="12" customHeight="1" thickBot="1">
      <c r="A19" s="227" t="s">
        <v>10</v>
      </c>
      <c r="B19" s="227" t="s">
        <v>175</v>
      </c>
      <c r="C19" s="228">
        <f>+C20+C21+C22+C23+C24</f>
        <v>9126</v>
      </c>
      <c r="D19" s="228">
        <v>9226</v>
      </c>
      <c r="E19" s="229">
        <v>9217</v>
      </c>
    </row>
    <row r="20" spans="1:5" s="124" customFormat="1" ht="12" customHeight="1" thickBot="1">
      <c r="A20" s="230" t="s">
        <v>61</v>
      </c>
      <c r="B20" s="231" t="s">
        <v>176</v>
      </c>
      <c r="C20" s="232"/>
      <c r="D20" s="232">
        <v>100</v>
      </c>
      <c r="E20" s="235">
        <v>100</v>
      </c>
    </row>
    <row r="21" spans="1:5" s="124" customFormat="1" ht="12" customHeight="1" thickBot="1">
      <c r="A21" s="230" t="s">
        <v>62</v>
      </c>
      <c r="B21" s="231" t="s">
        <v>177</v>
      </c>
      <c r="C21" s="232"/>
      <c r="D21" s="232"/>
      <c r="E21" s="233"/>
    </row>
    <row r="22" spans="1:5" s="124" customFormat="1" ht="12" customHeight="1" thickBot="1">
      <c r="A22" s="230" t="s">
        <v>63</v>
      </c>
      <c r="B22" s="231" t="s">
        <v>391</v>
      </c>
      <c r="C22" s="232"/>
      <c r="D22" s="232"/>
      <c r="E22" s="233"/>
    </row>
    <row r="23" spans="1:5" s="124" customFormat="1" ht="12" customHeight="1" thickBot="1">
      <c r="A23" s="230" t="s">
        <v>64</v>
      </c>
      <c r="B23" s="231" t="s">
        <v>392</v>
      </c>
      <c r="C23" s="232"/>
      <c r="D23" s="232"/>
      <c r="E23" s="233"/>
    </row>
    <row r="24" spans="1:5" s="124" customFormat="1" ht="12" customHeight="1" thickBot="1">
      <c r="A24" s="230" t="s">
        <v>106</v>
      </c>
      <c r="B24" s="231" t="s">
        <v>178</v>
      </c>
      <c r="C24" s="232">
        <v>9126</v>
      </c>
      <c r="D24" s="232">
        <v>9126</v>
      </c>
      <c r="E24" s="233">
        <v>9117</v>
      </c>
    </row>
    <row r="25" spans="1:5" s="124" customFormat="1" ht="12" customHeight="1" thickBot="1">
      <c r="A25" s="230" t="s">
        <v>107</v>
      </c>
      <c r="B25" s="231" t="s">
        <v>179</v>
      </c>
      <c r="C25" s="232"/>
      <c r="D25" s="232"/>
      <c r="E25" s="233"/>
    </row>
    <row r="26" spans="1:5" s="124" customFormat="1" ht="12" customHeight="1" thickBot="1">
      <c r="A26" s="227" t="s">
        <v>108</v>
      </c>
      <c r="B26" s="227" t="s">
        <v>180</v>
      </c>
      <c r="C26" s="236">
        <f>+C27+C31+C32+C33</f>
        <v>40650</v>
      </c>
      <c r="D26" s="236">
        <v>46820</v>
      </c>
      <c r="E26" s="229">
        <v>49356</v>
      </c>
    </row>
    <row r="27" spans="1:5" s="124" customFormat="1" ht="12" customHeight="1" thickBot="1">
      <c r="A27" s="230" t="s">
        <v>181</v>
      </c>
      <c r="B27" s="231" t="s">
        <v>187</v>
      </c>
      <c r="C27" s="237">
        <f>+C29+C30</f>
        <v>34650</v>
      </c>
      <c r="D27" s="237">
        <v>40150</v>
      </c>
      <c r="E27" s="233">
        <v>42369</v>
      </c>
    </row>
    <row r="28" spans="1:5" s="124" customFormat="1" ht="12" customHeight="1" thickBot="1">
      <c r="A28" s="230" t="s">
        <v>431</v>
      </c>
      <c r="B28" s="231" t="s">
        <v>432</v>
      </c>
      <c r="C28" s="237"/>
      <c r="D28" s="237"/>
      <c r="E28" s="233">
        <v>9</v>
      </c>
    </row>
    <row r="29" spans="1:5" s="124" customFormat="1" ht="12" customHeight="1" thickBot="1">
      <c r="A29" s="230" t="s">
        <v>433</v>
      </c>
      <c r="B29" s="231" t="s">
        <v>188</v>
      </c>
      <c r="C29" s="232">
        <v>34650</v>
      </c>
      <c r="D29" s="232">
        <v>8500</v>
      </c>
      <c r="E29" s="233">
        <v>8921</v>
      </c>
    </row>
    <row r="30" spans="1:5" s="124" customFormat="1" ht="12" customHeight="1" thickBot="1">
      <c r="A30" s="230" t="s">
        <v>434</v>
      </c>
      <c r="B30" s="231" t="s">
        <v>189</v>
      </c>
      <c r="C30" s="232"/>
      <c r="D30" s="232">
        <v>31650</v>
      </c>
      <c r="E30" s="233">
        <v>33439</v>
      </c>
    </row>
    <row r="31" spans="1:5" s="124" customFormat="1" ht="12" customHeight="1" thickBot="1">
      <c r="A31" s="230" t="s">
        <v>184</v>
      </c>
      <c r="B31" s="231" t="s">
        <v>190</v>
      </c>
      <c r="C31" s="232">
        <v>5500</v>
      </c>
      <c r="D31" s="232">
        <v>5500</v>
      </c>
      <c r="E31" s="233">
        <v>5431</v>
      </c>
    </row>
    <row r="32" spans="1:5" s="124" customFormat="1" ht="12" customHeight="1" thickBot="1">
      <c r="A32" s="230" t="s">
        <v>185</v>
      </c>
      <c r="B32" s="231" t="s">
        <v>191</v>
      </c>
      <c r="C32" s="232"/>
      <c r="D32" s="232">
        <v>120</v>
      </c>
      <c r="E32" s="233">
        <v>145</v>
      </c>
    </row>
    <row r="33" spans="1:5" s="124" customFormat="1" ht="12" customHeight="1" thickBot="1">
      <c r="A33" s="230" t="s">
        <v>186</v>
      </c>
      <c r="B33" s="231" t="s">
        <v>192</v>
      </c>
      <c r="C33" s="232">
        <v>500</v>
      </c>
      <c r="D33" s="232">
        <v>1050</v>
      </c>
      <c r="E33" s="233">
        <v>1411</v>
      </c>
    </row>
    <row r="34" spans="1:5" s="124" customFormat="1" ht="12" customHeight="1" thickBot="1">
      <c r="A34" s="227" t="s">
        <v>12</v>
      </c>
      <c r="B34" s="227" t="s">
        <v>193</v>
      </c>
      <c r="C34" s="228">
        <f>SUM(C35:C44)</f>
        <v>33832</v>
      </c>
      <c r="D34" s="228">
        <v>33442</v>
      </c>
      <c r="E34" s="229">
        <v>38271</v>
      </c>
    </row>
    <row r="35" spans="1:5" s="124" customFormat="1" ht="12" customHeight="1" thickBot="1">
      <c r="A35" s="230" t="s">
        <v>65</v>
      </c>
      <c r="B35" s="231" t="s">
        <v>196</v>
      </c>
      <c r="C35" s="232">
        <v>750</v>
      </c>
      <c r="D35" s="232">
        <v>750</v>
      </c>
      <c r="E35" s="233">
        <v>742</v>
      </c>
    </row>
    <row r="36" spans="1:5" s="124" customFormat="1" ht="12" customHeight="1" thickBot="1">
      <c r="A36" s="230" t="s">
        <v>66</v>
      </c>
      <c r="B36" s="231" t="s">
        <v>197</v>
      </c>
      <c r="C36" s="232">
        <v>406</v>
      </c>
      <c r="D36" s="232">
        <v>406</v>
      </c>
      <c r="E36" s="233">
        <v>1520</v>
      </c>
    </row>
    <row r="37" spans="1:5" s="124" customFormat="1" ht="12" customHeight="1" thickBot="1">
      <c r="A37" s="230" t="s">
        <v>67</v>
      </c>
      <c r="B37" s="231" t="s">
        <v>198</v>
      </c>
      <c r="C37" s="232"/>
      <c r="D37" s="232"/>
      <c r="E37" s="233"/>
    </row>
    <row r="38" spans="1:5" s="124" customFormat="1" ht="12" customHeight="1" thickBot="1">
      <c r="A38" s="230" t="s">
        <v>110</v>
      </c>
      <c r="B38" s="231" t="s">
        <v>199</v>
      </c>
      <c r="C38" s="232">
        <v>3800</v>
      </c>
      <c r="D38" s="232">
        <v>3800</v>
      </c>
      <c r="E38" s="233">
        <v>6295</v>
      </c>
    </row>
    <row r="39" spans="1:5" s="124" customFormat="1" ht="12" customHeight="1" thickBot="1">
      <c r="A39" s="230" t="s">
        <v>111</v>
      </c>
      <c r="B39" s="231" t="s">
        <v>200</v>
      </c>
      <c r="C39" s="232">
        <v>22492</v>
      </c>
      <c r="D39" s="232">
        <v>21492</v>
      </c>
      <c r="E39" s="233">
        <v>21816</v>
      </c>
    </row>
    <row r="40" spans="1:5" s="124" customFormat="1" ht="12" customHeight="1" thickBot="1">
      <c r="A40" s="230" t="s">
        <v>112</v>
      </c>
      <c r="B40" s="231" t="s">
        <v>201</v>
      </c>
      <c r="C40" s="232">
        <v>6384</v>
      </c>
      <c r="D40" s="232">
        <v>6114</v>
      </c>
      <c r="E40" s="233">
        <v>7058</v>
      </c>
    </row>
    <row r="41" spans="1:5" s="124" customFormat="1" ht="12" customHeight="1" thickBot="1">
      <c r="A41" s="230" t="s">
        <v>113</v>
      </c>
      <c r="B41" s="231" t="s">
        <v>202</v>
      </c>
      <c r="C41" s="232"/>
      <c r="D41" s="232"/>
      <c r="E41" s="233"/>
    </row>
    <row r="42" spans="1:5" s="124" customFormat="1" ht="12" customHeight="1" thickBot="1">
      <c r="A42" s="230" t="s">
        <v>114</v>
      </c>
      <c r="B42" s="231" t="s">
        <v>203</v>
      </c>
      <c r="C42" s="232"/>
      <c r="D42" s="232">
        <v>330</v>
      </c>
      <c r="E42" s="235">
        <v>338</v>
      </c>
    </row>
    <row r="43" spans="1:5" s="124" customFormat="1" ht="12" customHeight="1" thickBot="1">
      <c r="A43" s="230" t="s">
        <v>194</v>
      </c>
      <c r="B43" s="231" t="s">
        <v>204</v>
      </c>
      <c r="C43" s="238"/>
      <c r="D43" s="238"/>
      <c r="E43" s="235"/>
    </row>
    <row r="44" spans="1:5" s="124" customFormat="1" ht="12" customHeight="1" thickBot="1">
      <c r="A44" s="230" t="s">
        <v>195</v>
      </c>
      <c r="B44" s="231" t="s">
        <v>205</v>
      </c>
      <c r="C44" s="238"/>
      <c r="D44" s="238">
        <v>550</v>
      </c>
      <c r="E44" s="235">
        <v>502</v>
      </c>
    </row>
    <row r="45" spans="1:5" s="124" customFormat="1" ht="12" customHeight="1" thickBot="1">
      <c r="A45" s="227" t="s">
        <v>13</v>
      </c>
      <c r="B45" s="227" t="s">
        <v>206</v>
      </c>
      <c r="C45" s="228">
        <f>SUM(C46:C50)</f>
        <v>2055</v>
      </c>
      <c r="D45" s="228">
        <v>2055</v>
      </c>
      <c r="E45" s="233"/>
    </row>
    <row r="46" spans="1:5" s="124" customFormat="1" ht="12" customHeight="1" thickBot="1">
      <c r="A46" s="230" t="s">
        <v>68</v>
      </c>
      <c r="B46" s="231" t="s">
        <v>210</v>
      </c>
      <c r="C46" s="238"/>
      <c r="D46" s="238"/>
      <c r="E46" s="233"/>
    </row>
    <row r="47" spans="1:5" s="124" customFormat="1" ht="12" customHeight="1" thickBot="1">
      <c r="A47" s="230" t="s">
        <v>69</v>
      </c>
      <c r="B47" s="231" t="s">
        <v>211</v>
      </c>
      <c r="C47" s="238"/>
      <c r="D47" s="238"/>
      <c r="E47" s="233"/>
    </row>
    <row r="48" spans="1:5" s="124" customFormat="1" ht="12" customHeight="1" thickBot="1">
      <c r="A48" s="230" t="s">
        <v>207</v>
      </c>
      <c r="B48" s="231" t="s">
        <v>212</v>
      </c>
      <c r="C48" s="238">
        <v>2055</v>
      </c>
      <c r="D48" s="238">
        <v>2055</v>
      </c>
      <c r="E48" s="233"/>
    </row>
    <row r="49" spans="1:5" s="124" customFormat="1" ht="12" customHeight="1" thickBot="1">
      <c r="A49" s="230" t="s">
        <v>208</v>
      </c>
      <c r="B49" s="231" t="s">
        <v>213</v>
      </c>
      <c r="C49" s="238"/>
      <c r="D49" s="238"/>
      <c r="E49" s="233"/>
    </row>
    <row r="50" spans="1:5" s="124" customFormat="1" ht="12" customHeight="1" thickBot="1">
      <c r="A50" s="230" t="s">
        <v>209</v>
      </c>
      <c r="B50" s="231" t="s">
        <v>214</v>
      </c>
      <c r="C50" s="238"/>
      <c r="D50" s="238"/>
      <c r="E50" s="233"/>
    </row>
    <row r="51" spans="1:5" s="124" customFormat="1" ht="12" customHeight="1" thickBot="1">
      <c r="A51" s="227" t="s">
        <v>115</v>
      </c>
      <c r="B51" s="227" t="s">
        <v>215</v>
      </c>
      <c r="C51" s="228">
        <f>SUM(C52:C54)</f>
        <v>0</v>
      </c>
      <c r="D51" s="228">
        <v>415</v>
      </c>
      <c r="E51" s="229">
        <v>358</v>
      </c>
    </row>
    <row r="52" spans="1:5" s="124" customFormat="1" ht="12" customHeight="1" thickBot="1">
      <c r="A52" s="230" t="s">
        <v>70</v>
      </c>
      <c r="B52" s="231" t="s">
        <v>216</v>
      </c>
      <c r="C52" s="232"/>
      <c r="D52" s="232">
        <v>300</v>
      </c>
      <c r="E52" s="235">
        <v>300</v>
      </c>
    </row>
    <row r="53" spans="1:5" s="124" customFormat="1" ht="12" customHeight="1" thickBot="1">
      <c r="A53" s="230" t="s">
        <v>71</v>
      </c>
      <c r="B53" s="231" t="s">
        <v>393</v>
      </c>
      <c r="C53" s="232"/>
      <c r="D53" s="232">
        <v>115</v>
      </c>
      <c r="E53" s="235">
        <v>58</v>
      </c>
    </row>
    <row r="54" spans="1:5" s="124" customFormat="1" ht="12" customHeight="1" thickBot="1">
      <c r="A54" s="230" t="s">
        <v>219</v>
      </c>
      <c r="B54" s="231" t="s">
        <v>217</v>
      </c>
      <c r="C54" s="232"/>
      <c r="D54" s="232"/>
      <c r="E54" s="233"/>
    </row>
    <row r="55" spans="1:5" s="124" customFormat="1" ht="12" customHeight="1" thickBot="1">
      <c r="A55" s="230" t="s">
        <v>220</v>
      </c>
      <c r="B55" s="231" t="s">
        <v>218</v>
      </c>
      <c r="C55" s="232"/>
      <c r="D55" s="232"/>
      <c r="E55" s="233"/>
    </row>
    <row r="56" spans="1:5" s="124" customFormat="1" ht="12" customHeight="1" thickBot="1">
      <c r="A56" s="227" t="s">
        <v>15</v>
      </c>
      <c r="B56" s="234" t="s">
        <v>221</v>
      </c>
      <c r="C56" s="228">
        <f>SUM(C57:C59)</f>
        <v>0</v>
      </c>
      <c r="D56" s="228"/>
      <c r="E56" s="233"/>
    </row>
    <row r="57" spans="1:5" s="124" customFormat="1" ht="12" customHeight="1" thickBot="1">
      <c r="A57" s="230" t="s">
        <v>116</v>
      </c>
      <c r="B57" s="231" t="s">
        <v>223</v>
      </c>
      <c r="C57" s="238"/>
      <c r="D57" s="238"/>
      <c r="E57" s="233"/>
    </row>
    <row r="58" spans="1:5" s="124" customFormat="1" ht="12" customHeight="1" thickBot="1">
      <c r="A58" s="230" t="s">
        <v>117</v>
      </c>
      <c r="B58" s="231" t="s">
        <v>394</v>
      </c>
      <c r="C58" s="238"/>
      <c r="D58" s="238"/>
      <c r="E58" s="233"/>
    </row>
    <row r="59" spans="1:5" s="124" customFormat="1" ht="12" customHeight="1" thickBot="1">
      <c r="A59" s="230" t="s">
        <v>141</v>
      </c>
      <c r="B59" s="231" t="s">
        <v>224</v>
      </c>
      <c r="C59" s="238"/>
      <c r="D59" s="238"/>
      <c r="E59" s="233"/>
    </row>
    <row r="60" spans="1:5" s="124" customFormat="1" ht="12" customHeight="1" thickBot="1">
      <c r="A60" s="230" t="s">
        <v>222</v>
      </c>
      <c r="B60" s="231" t="s">
        <v>225</v>
      </c>
      <c r="C60" s="238"/>
      <c r="D60" s="238"/>
      <c r="E60" s="233"/>
    </row>
    <row r="61" spans="1:5" s="124" customFormat="1" ht="12" customHeight="1" thickBot="1">
      <c r="A61" s="227" t="s">
        <v>16</v>
      </c>
      <c r="B61" s="227" t="s">
        <v>226</v>
      </c>
      <c r="C61" s="236">
        <f>+C5+C12+C19+C26+C34+C45+C51+C56</f>
        <v>307013</v>
      </c>
      <c r="D61" s="236">
        <v>333200</v>
      </c>
      <c r="E61" s="229">
        <v>337675</v>
      </c>
    </row>
    <row r="62" spans="1:5" s="124" customFormat="1" ht="12" customHeight="1" thickBot="1">
      <c r="A62" s="239" t="s">
        <v>227</v>
      </c>
      <c r="B62" s="234" t="s">
        <v>228</v>
      </c>
      <c r="C62" s="228">
        <f>SUM(C63:C65)</f>
        <v>0</v>
      </c>
      <c r="D62" s="228"/>
      <c r="E62" s="233"/>
    </row>
    <row r="63" spans="1:5" s="124" customFormat="1" ht="12" customHeight="1" thickBot="1">
      <c r="A63" s="230" t="s">
        <v>261</v>
      </c>
      <c r="B63" s="231" t="s">
        <v>229</v>
      </c>
      <c r="C63" s="238"/>
      <c r="D63" s="238"/>
      <c r="E63" s="233"/>
    </row>
    <row r="64" spans="1:5" s="124" customFormat="1" ht="12" customHeight="1" thickBot="1">
      <c r="A64" s="230" t="s">
        <v>270</v>
      </c>
      <c r="B64" s="231" t="s">
        <v>230</v>
      </c>
      <c r="C64" s="238"/>
      <c r="D64" s="238"/>
      <c r="E64" s="233"/>
    </row>
    <row r="65" spans="1:5" s="124" customFormat="1" ht="12" customHeight="1" thickBot="1">
      <c r="A65" s="230" t="s">
        <v>271</v>
      </c>
      <c r="B65" s="240" t="s">
        <v>231</v>
      </c>
      <c r="C65" s="238"/>
      <c r="D65" s="238"/>
      <c r="E65" s="233"/>
    </row>
    <row r="66" spans="1:5" s="124" customFormat="1" ht="12" customHeight="1" thickBot="1">
      <c r="A66" s="239" t="s">
        <v>232</v>
      </c>
      <c r="B66" s="234" t="s">
        <v>233</v>
      </c>
      <c r="C66" s="228">
        <f>SUM(C67:C70)</f>
        <v>0</v>
      </c>
      <c r="D66" s="228"/>
      <c r="E66" s="233"/>
    </row>
    <row r="67" spans="1:5" s="124" customFormat="1" ht="12" customHeight="1" thickBot="1">
      <c r="A67" s="230" t="s">
        <v>93</v>
      </c>
      <c r="B67" s="231" t="s">
        <v>234</v>
      </c>
      <c r="C67" s="238"/>
      <c r="D67" s="238"/>
      <c r="E67" s="233"/>
    </row>
    <row r="68" spans="1:5" s="124" customFormat="1" ht="12" customHeight="1" thickBot="1">
      <c r="A68" s="230" t="s">
        <v>94</v>
      </c>
      <c r="B68" s="231" t="s">
        <v>235</v>
      </c>
      <c r="C68" s="238"/>
      <c r="D68" s="238"/>
      <c r="E68" s="233"/>
    </row>
    <row r="69" spans="1:5" s="124" customFormat="1" ht="12" customHeight="1" thickBot="1">
      <c r="A69" s="230" t="s">
        <v>262</v>
      </c>
      <c r="B69" s="231" t="s">
        <v>236</v>
      </c>
      <c r="C69" s="238"/>
      <c r="D69" s="238"/>
      <c r="E69" s="233"/>
    </row>
    <row r="70" spans="1:5" s="124" customFormat="1" ht="12" customHeight="1" thickBot="1">
      <c r="A70" s="230" t="s">
        <v>263</v>
      </c>
      <c r="B70" s="231" t="s">
        <v>237</v>
      </c>
      <c r="C70" s="238"/>
      <c r="D70" s="238"/>
      <c r="E70" s="233"/>
    </row>
    <row r="71" spans="1:5" s="124" customFormat="1" ht="12" customHeight="1" thickBot="1">
      <c r="A71" s="239" t="s">
        <v>238</v>
      </c>
      <c r="B71" s="234" t="s">
        <v>239</v>
      </c>
      <c r="C71" s="228">
        <f>SUM(C72:C73)</f>
        <v>29077</v>
      </c>
      <c r="D71" s="228">
        <v>29087</v>
      </c>
      <c r="E71" s="229">
        <v>29087</v>
      </c>
    </row>
    <row r="72" spans="1:5" s="124" customFormat="1" ht="12" customHeight="1" thickBot="1">
      <c r="A72" s="230" t="s">
        <v>264</v>
      </c>
      <c r="B72" s="231" t="s">
        <v>240</v>
      </c>
      <c r="C72" s="238">
        <v>29077</v>
      </c>
      <c r="D72" s="238">
        <v>29087</v>
      </c>
      <c r="E72" s="235">
        <v>29087</v>
      </c>
    </row>
    <row r="73" spans="1:5" s="124" customFormat="1" ht="12" customHeight="1" thickBot="1">
      <c r="A73" s="230" t="s">
        <v>265</v>
      </c>
      <c r="B73" s="231" t="s">
        <v>241</v>
      </c>
      <c r="C73" s="238"/>
      <c r="D73" s="238"/>
      <c r="E73" s="233"/>
    </row>
    <row r="74" spans="1:5" s="124" customFormat="1" ht="12" customHeight="1" thickBot="1">
      <c r="A74" s="239" t="s">
        <v>242</v>
      </c>
      <c r="B74" s="234" t="s">
        <v>243</v>
      </c>
      <c r="C74" s="228">
        <f>SUM(C75:C77)</f>
        <v>0</v>
      </c>
      <c r="D74" s="228">
        <v>6238</v>
      </c>
      <c r="E74" s="229">
        <v>4791</v>
      </c>
    </row>
    <row r="75" spans="1:5" s="124" customFormat="1" ht="12" customHeight="1" thickBot="1">
      <c r="A75" s="230" t="s">
        <v>266</v>
      </c>
      <c r="B75" s="231" t="s">
        <v>244</v>
      </c>
      <c r="C75" s="238"/>
      <c r="D75" s="238">
        <v>6238</v>
      </c>
      <c r="E75" s="246">
        <v>4791</v>
      </c>
    </row>
    <row r="76" spans="1:5" s="124" customFormat="1" ht="12" customHeight="1" thickBot="1">
      <c r="A76" s="230" t="s">
        <v>267</v>
      </c>
      <c r="B76" s="231" t="s">
        <v>245</v>
      </c>
      <c r="C76" s="238"/>
      <c r="D76" s="238"/>
      <c r="E76" s="246"/>
    </row>
    <row r="77" spans="1:5" s="124" customFormat="1" ht="12" customHeight="1" thickBot="1">
      <c r="A77" s="241" t="s">
        <v>268</v>
      </c>
      <c r="B77" s="242" t="s">
        <v>246</v>
      </c>
      <c r="C77" s="243"/>
      <c r="D77" s="243"/>
      <c r="E77" s="314"/>
    </row>
    <row r="78" spans="1:5" s="124" customFormat="1" ht="12" customHeight="1" thickBot="1">
      <c r="A78" s="128" t="s">
        <v>247</v>
      </c>
      <c r="B78" s="79" t="s">
        <v>269</v>
      </c>
      <c r="C78" s="159">
        <f>SUM(C79:C82)</f>
        <v>0</v>
      </c>
      <c r="D78" s="159"/>
      <c r="E78" s="198"/>
    </row>
    <row r="79" spans="1:5" s="124" customFormat="1" ht="12" customHeight="1">
      <c r="A79" s="129" t="s">
        <v>248</v>
      </c>
      <c r="B79" s="125" t="s">
        <v>249</v>
      </c>
      <c r="C79" s="207"/>
      <c r="D79" s="207"/>
      <c r="E79" s="198"/>
    </row>
    <row r="80" spans="1:5" s="124" customFormat="1" ht="12" customHeight="1">
      <c r="A80" s="130" t="s">
        <v>250</v>
      </c>
      <c r="B80" s="126" t="s">
        <v>251</v>
      </c>
      <c r="C80" s="207"/>
      <c r="D80" s="207"/>
      <c r="E80" s="198"/>
    </row>
    <row r="81" spans="1:5" s="124" customFormat="1" ht="12" customHeight="1">
      <c r="A81" s="130" t="s">
        <v>252</v>
      </c>
      <c r="B81" s="126" t="s">
        <v>253</v>
      </c>
      <c r="C81" s="207"/>
      <c r="D81" s="207"/>
      <c r="E81" s="198"/>
    </row>
    <row r="82" spans="1:5" s="124" customFormat="1" ht="12" customHeight="1" thickBot="1">
      <c r="A82" s="131" t="s">
        <v>254</v>
      </c>
      <c r="B82" s="127" t="s">
        <v>255</v>
      </c>
      <c r="C82" s="207"/>
      <c r="D82" s="207"/>
      <c r="E82" s="198"/>
    </row>
    <row r="83" spans="1:5" s="124" customFormat="1" ht="13.5" customHeight="1" thickBot="1">
      <c r="A83" s="128" t="s">
        <v>256</v>
      </c>
      <c r="B83" s="79" t="s">
        <v>257</v>
      </c>
      <c r="C83" s="208"/>
      <c r="D83" s="208"/>
      <c r="E83" s="198"/>
    </row>
    <row r="84" spans="1:5" s="124" customFormat="1" ht="15.75" customHeight="1" thickBot="1">
      <c r="A84" s="128" t="s">
        <v>258</v>
      </c>
      <c r="B84" s="132" t="s">
        <v>259</v>
      </c>
      <c r="C84" s="200">
        <f>+C62+C66+C71+C74+C78+C83</f>
        <v>29077</v>
      </c>
      <c r="D84" s="200">
        <v>35325</v>
      </c>
      <c r="E84" s="203">
        <v>33878</v>
      </c>
    </row>
    <row r="85" spans="1:5" s="124" customFormat="1" ht="16.5" customHeight="1" thickBot="1">
      <c r="A85" s="133" t="s">
        <v>272</v>
      </c>
      <c r="B85" s="134" t="s">
        <v>260</v>
      </c>
      <c r="C85" s="204">
        <f>+C61+C84</f>
        <v>336090</v>
      </c>
      <c r="D85" s="204">
        <v>368525</v>
      </c>
      <c r="E85" s="203">
        <v>371553</v>
      </c>
    </row>
    <row r="86" spans="1:5" s="124" customFormat="1" ht="83.25" customHeight="1">
      <c r="A86" s="3"/>
      <c r="B86" s="4"/>
      <c r="C86" s="81"/>
      <c r="D86" s="81"/>
      <c r="E86" s="199"/>
    </row>
    <row r="87" spans="1:5" ht="16.5" customHeight="1">
      <c r="A87" s="316" t="s">
        <v>36</v>
      </c>
      <c r="B87" s="316"/>
      <c r="C87" s="316"/>
      <c r="D87" s="213"/>
      <c r="E87" s="138"/>
    </row>
    <row r="88" spans="1:5" s="135" customFormat="1" ht="16.5" customHeight="1" thickBot="1">
      <c r="A88" s="318" t="s">
        <v>97</v>
      </c>
      <c r="B88" s="318"/>
      <c r="C88" s="216" t="s">
        <v>140</v>
      </c>
      <c r="D88" s="216"/>
      <c r="E88" s="202"/>
    </row>
    <row r="89" spans="1:5" ht="37.5" customHeight="1" thickBot="1">
      <c r="A89" s="6" t="s">
        <v>59</v>
      </c>
      <c r="B89" s="7" t="s">
        <v>37</v>
      </c>
      <c r="C89" s="220" t="s">
        <v>162</v>
      </c>
      <c r="D89" s="220" t="s">
        <v>412</v>
      </c>
      <c r="E89" s="201" t="s">
        <v>427</v>
      </c>
    </row>
    <row r="90" spans="1:5" s="123" customFormat="1" ht="12" customHeight="1" thickBot="1">
      <c r="A90" s="224">
        <v>1</v>
      </c>
      <c r="B90" s="224">
        <v>2</v>
      </c>
      <c r="C90" s="225">
        <v>3</v>
      </c>
      <c r="D90" s="225"/>
      <c r="E90" s="226"/>
    </row>
    <row r="91" spans="1:5" ht="12" customHeight="1" thickBot="1">
      <c r="A91" s="227" t="s">
        <v>8</v>
      </c>
      <c r="B91" s="244" t="s">
        <v>275</v>
      </c>
      <c r="C91" s="228">
        <f>SUM(C92:C96)</f>
        <v>302154</v>
      </c>
      <c r="D91" s="228">
        <v>342616</v>
      </c>
      <c r="E91" s="229">
        <v>329592</v>
      </c>
    </row>
    <row r="92" spans="1:5" ht="12" customHeight="1" thickBot="1">
      <c r="A92" s="230" t="s">
        <v>72</v>
      </c>
      <c r="B92" s="245" t="s">
        <v>38</v>
      </c>
      <c r="C92" s="232">
        <v>102666</v>
      </c>
      <c r="D92" s="232">
        <v>124447</v>
      </c>
      <c r="E92" s="246">
        <v>124101</v>
      </c>
    </row>
    <row r="93" spans="1:5" ht="12" customHeight="1" thickBot="1">
      <c r="A93" s="230" t="s">
        <v>73</v>
      </c>
      <c r="B93" s="245" t="s">
        <v>118</v>
      </c>
      <c r="C93" s="232">
        <v>25515</v>
      </c>
      <c r="D93" s="232">
        <v>28103</v>
      </c>
      <c r="E93" s="246">
        <v>27781</v>
      </c>
    </row>
    <row r="94" spans="1:5" ht="12" customHeight="1" thickBot="1">
      <c r="A94" s="230" t="s">
        <v>74</v>
      </c>
      <c r="B94" s="245" t="s">
        <v>91</v>
      </c>
      <c r="C94" s="232">
        <v>103433</v>
      </c>
      <c r="D94" s="232">
        <v>115450</v>
      </c>
      <c r="E94" s="246">
        <v>106188</v>
      </c>
    </row>
    <row r="95" spans="1:5" ht="12" customHeight="1" thickBot="1">
      <c r="A95" s="230" t="s">
        <v>75</v>
      </c>
      <c r="B95" s="245" t="s">
        <v>119</v>
      </c>
      <c r="C95" s="232">
        <v>57256</v>
      </c>
      <c r="D95" s="232">
        <v>58796</v>
      </c>
      <c r="E95" s="246">
        <v>55702</v>
      </c>
    </row>
    <row r="96" spans="1:5" ht="12" customHeight="1" thickBot="1">
      <c r="A96" s="230" t="s">
        <v>83</v>
      </c>
      <c r="B96" s="245" t="s">
        <v>120</v>
      </c>
      <c r="C96" s="232">
        <v>13284</v>
      </c>
      <c r="D96" s="232">
        <v>15820</v>
      </c>
      <c r="E96" s="246">
        <v>15820</v>
      </c>
    </row>
    <row r="97" spans="1:5" ht="12" customHeight="1" thickBot="1">
      <c r="A97" s="230" t="s">
        <v>76</v>
      </c>
      <c r="B97" s="245" t="s">
        <v>276</v>
      </c>
      <c r="C97" s="232"/>
      <c r="D97" s="232">
        <v>30</v>
      </c>
      <c r="E97" s="246">
        <v>30</v>
      </c>
    </row>
    <row r="98" spans="1:5" ht="12" customHeight="1" thickBot="1">
      <c r="A98" s="230" t="s">
        <v>77</v>
      </c>
      <c r="B98" s="247" t="s">
        <v>409</v>
      </c>
      <c r="C98" s="232"/>
      <c r="D98" s="232"/>
      <c r="E98" s="246"/>
    </row>
    <row r="99" spans="1:5" ht="12" customHeight="1" thickBot="1">
      <c r="A99" s="230" t="s">
        <v>84</v>
      </c>
      <c r="B99" s="248" t="s">
        <v>277</v>
      </c>
      <c r="C99" s="232"/>
      <c r="D99" s="232"/>
      <c r="E99" s="249"/>
    </row>
    <row r="100" spans="1:5" ht="12" customHeight="1" thickBot="1">
      <c r="A100" s="230" t="s">
        <v>85</v>
      </c>
      <c r="B100" s="248" t="s">
        <v>278</v>
      </c>
      <c r="C100" s="232"/>
      <c r="D100" s="232"/>
      <c r="E100" s="249"/>
    </row>
    <row r="101" spans="1:5" ht="12" customHeight="1" thickBot="1">
      <c r="A101" s="230" t="s">
        <v>86</v>
      </c>
      <c r="B101" s="247" t="s">
        <v>279</v>
      </c>
      <c r="C101" s="232">
        <v>700</v>
      </c>
      <c r="D101" s="232">
        <v>733</v>
      </c>
      <c r="E101" s="246">
        <v>733</v>
      </c>
    </row>
    <row r="102" spans="1:5" ht="12" customHeight="1" thickBot="1">
      <c r="A102" s="230" t="s">
        <v>87</v>
      </c>
      <c r="B102" s="247" t="s">
        <v>280</v>
      </c>
      <c r="C102" s="232"/>
      <c r="D102" s="232"/>
      <c r="E102" s="249"/>
    </row>
    <row r="103" spans="1:5" ht="12" customHeight="1" thickBot="1">
      <c r="A103" s="230" t="s">
        <v>89</v>
      </c>
      <c r="B103" s="248" t="s">
        <v>281</v>
      </c>
      <c r="C103" s="232"/>
      <c r="D103" s="232"/>
      <c r="E103" s="249"/>
    </row>
    <row r="104" spans="1:5" ht="12" customHeight="1" thickBot="1">
      <c r="A104" s="230" t="s">
        <v>121</v>
      </c>
      <c r="B104" s="248" t="s">
        <v>282</v>
      </c>
      <c r="C104" s="232"/>
      <c r="D104" s="232"/>
      <c r="E104" s="249"/>
    </row>
    <row r="105" spans="1:5" ht="12" customHeight="1" thickBot="1">
      <c r="A105" s="230" t="s">
        <v>273</v>
      </c>
      <c r="B105" s="248" t="s">
        <v>283</v>
      </c>
      <c r="C105" s="232"/>
      <c r="D105" s="232"/>
      <c r="E105" s="249"/>
    </row>
    <row r="106" spans="1:5" ht="12" customHeight="1" thickBot="1">
      <c r="A106" s="230" t="s">
        <v>274</v>
      </c>
      <c r="B106" s="248" t="s">
        <v>284</v>
      </c>
      <c r="C106" s="232">
        <v>12584</v>
      </c>
      <c r="D106" s="232">
        <v>15057</v>
      </c>
      <c r="E106" s="235">
        <v>15057</v>
      </c>
    </row>
    <row r="107" spans="1:5" ht="12" customHeight="1" thickBot="1">
      <c r="A107" s="227" t="s">
        <v>9</v>
      </c>
      <c r="B107" s="244" t="s">
        <v>285</v>
      </c>
      <c r="C107" s="228">
        <f>+C108+C110+C112</f>
        <v>24636</v>
      </c>
      <c r="D107" s="228">
        <v>23223</v>
      </c>
      <c r="E107" s="229">
        <v>14843</v>
      </c>
    </row>
    <row r="108" spans="1:5" ht="12" customHeight="1" thickBot="1">
      <c r="A108" s="230" t="s">
        <v>78</v>
      </c>
      <c r="B108" s="245" t="s">
        <v>139</v>
      </c>
      <c r="C108" s="232">
        <v>13606</v>
      </c>
      <c r="D108" s="232">
        <v>13792</v>
      </c>
      <c r="E108" s="235">
        <v>13792</v>
      </c>
    </row>
    <row r="109" spans="1:5" ht="12" customHeight="1" thickBot="1">
      <c r="A109" s="230" t="s">
        <v>79</v>
      </c>
      <c r="B109" s="245" t="s">
        <v>289</v>
      </c>
      <c r="C109" s="232"/>
      <c r="D109" s="232"/>
      <c r="E109" s="235"/>
    </row>
    <row r="110" spans="1:5" ht="12" customHeight="1" thickBot="1">
      <c r="A110" s="230" t="s">
        <v>80</v>
      </c>
      <c r="B110" s="245" t="s">
        <v>122</v>
      </c>
      <c r="C110" s="232">
        <v>11030</v>
      </c>
      <c r="D110" s="232">
        <v>9431</v>
      </c>
      <c r="E110" s="235">
        <v>1051</v>
      </c>
    </row>
    <row r="111" spans="1:5" ht="12" customHeight="1" thickBot="1">
      <c r="A111" s="230" t="s">
        <v>81</v>
      </c>
      <c r="B111" s="245" t="s">
        <v>290</v>
      </c>
      <c r="C111" s="232"/>
      <c r="D111" s="232"/>
      <c r="E111" s="249"/>
    </row>
    <row r="112" spans="1:5" ht="12" customHeight="1" thickBot="1">
      <c r="A112" s="230" t="s">
        <v>82</v>
      </c>
      <c r="B112" s="250" t="s">
        <v>142</v>
      </c>
      <c r="C112" s="232"/>
      <c r="D112" s="232"/>
      <c r="E112" s="249"/>
    </row>
    <row r="113" spans="1:5" ht="12" customHeight="1" thickBot="1">
      <c r="A113" s="230" t="s">
        <v>88</v>
      </c>
      <c r="B113" s="250" t="s">
        <v>395</v>
      </c>
      <c r="C113" s="232"/>
      <c r="D113" s="232"/>
      <c r="E113" s="249"/>
    </row>
    <row r="114" spans="1:5" ht="12" customHeight="1" thickBot="1">
      <c r="A114" s="230" t="s">
        <v>90</v>
      </c>
      <c r="B114" s="248" t="s">
        <v>295</v>
      </c>
      <c r="C114" s="232"/>
      <c r="D114" s="232"/>
      <c r="E114" s="249"/>
    </row>
    <row r="115" spans="1:5" ht="23.25" thickBot="1">
      <c r="A115" s="230" t="s">
        <v>123</v>
      </c>
      <c r="B115" s="248" t="s">
        <v>278</v>
      </c>
      <c r="C115" s="232"/>
      <c r="D115" s="232"/>
      <c r="E115" s="249"/>
    </row>
    <row r="116" spans="1:5" ht="12" customHeight="1" thickBot="1">
      <c r="A116" s="230" t="s">
        <v>124</v>
      </c>
      <c r="B116" s="248" t="s">
        <v>294</v>
      </c>
      <c r="C116" s="232"/>
      <c r="D116" s="232"/>
      <c r="E116" s="249"/>
    </row>
    <row r="117" spans="1:5" ht="12" customHeight="1" thickBot="1">
      <c r="A117" s="230" t="s">
        <v>125</v>
      </c>
      <c r="B117" s="248" t="s">
        <v>293</v>
      </c>
      <c r="C117" s="232"/>
      <c r="D117" s="232"/>
      <c r="E117" s="249"/>
    </row>
    <row r="118" spans="1:5" ht="12" customHeight="1" thickBot="1">
      <c r="A118" s="230" t="s">
        <v>286</v>
      </c>
      <c r="B118" s="248" t="s">
        <v>281</v>
      </c>
      <c r="C118" s="232"/>
      <c r="D118" s="232"/>
      <c r="E118" s="249"/>
    </row>
    <row r="119" spans="1:5" ht="12" customHeight="1" thickBot="1">
      <c r="A119" s="230" t="s">
        <v>287</v>
      </c>
      <c r="B119" s="248" t="s">
        <v>292</v>
      </c>
      <c r="C119" s="232"/>
      <c r="D119" s="232"/>
      <c r="E119" s="249"/>
    </row>
    <row r="120" spans="1:5" ht="23.25" thickBot="1">
      <c r="A120" s="230" t="s">
        <v>288</v>
      </c>
      <c r="B120" s="248" t="s">
        <v>291</v>
      </c>
      <c r="C120" s="232"/>
      <c r="D120" s="232"/>
      <c r="E120" s="249"/>
    </row>
    <row r="121" spans="1:5" ht="12" customHeight="1" thickBot="1">
      <c r="A121" s="227" t="s">
        <v>10</v>
      </c>
      <c r="B121" s="251" t="s">
        <v>296</v>
      </c>
      <c r="C121" s="228">
        <f>+C122+C123</f>
        <v>9300</v>
      </c>
      <c r="D121" s="228">
        <v>2686</v>
      </c>
      <c r="E121" s="246"/>
    </row>
    <row r="122" spans="1:5" ht="12" customHeight="1" thickBot="1">
      <c r="A122" s="230" t="s">
        <v>61</v>
      </c>
      <c r="B122" s="245" t="s">
        <v>47</v>
      </c>
      <c r="C122" s="232">
        <v>7300</v>
      </c>
      <c r="D122" s="232">
        <v>2686</v>
      </c>
      <c r="E122" s="246"/>
    </row>
    <row r="123" spans="1:5" ht="12" customHeight="1" thickBot="1">
      <c r="A123" s="230" t="s">
        <v>62</v>
      </c>
      <c r="B123" s="245" t="s">
        <v>48</v>
      </c>
      <c r="C123" s="232">
        <v>2000</v>
      </c>
      <c r="D123" s="232">
        <v>0</v>
      </c>
      <c r="E123" s="246"/>
    </row>
    <row r="124" spans="1:5" ht="12" customHeight="1" thickBot="1">
      <c r="A124" s="227" t="s">
        <v>11</v>
      </c>
      <c r="B124" s="251" t="s">
        <v>297</v>
      </c>
      <c r="C124" s="228">
        <f>+C91+C107+C121</f>
        <v>336090</v>
      </c>
      <c r="D124" s="228">
        <v>368525</v>
      </c>
      <c r="E124" s="229">
        <v>344435</v>
      </c>
    </row>
    <row r="125" spans="1:5" ht="12" customHeight="1" thickBot="1">
      <c r="A125" s="227" t="s">
        <v>12</v>
      </c>
      <c r="B125" s="251" t="s">
        <v>298</v>
      </c>
      <c r="C125" s="228">
        <f>+C126+C127+C128</f>
        <v>0</v>
      </c>
      <c r="D125" s="228"/>
      <c r="E125" s="249"/>
    </row>
    <row r="126" spans="1:5" ht="12" customHeight="1" thickBot="1">
      <c r="A126" s="230" t="s">
        <v>65</v>
      </c>
      <c r="B126" s="245" t="s">
        <v>299</v>
      </c>
      <c r="C126" s="232"/>
      <c r="D126" s="232"/>
      <c r="E126" s="249"/>
    </row>
    <row r="127" spans="1:5" ht="12" customHeight="1" thickBot="1">
      <c r="A127" s="230" t="s">
        <v>66</v>
      </c>
      <c r="B127" s="245" t="s">
        <v>300</v>
      </c>
      <c r="C127" s="232"/>
      <c r="D127" s="232"/>
      <c r="E127" s="249"/>
    </row>
    <row r="128" spans="1:5" ht="12" customHeight="1" thickBot="1">
      <c r="A128" s="230" t="s">
        <v>67</v>
      </c>
      <c r="B128" s="245" t="s">
        <v>301</v>
      </c>
      <c r="C128" s="232"/>
      <c r="D128" s="232"/>
      <c r="E128" s="249"/>
    </row>
    <row r="129" spans="1:5" ht="12" customHeight="1" thickBot="1">
      <c r="A129" s="227" t="s">
        <v>13</v>
      </c>
      <c r="B129" s="251" t="s">
        <v>360</v>
      </c>
      <c r="C129" s="228">
        <f>+C130+C131+C132+C133</f>
        <v>0</v>
      </c>
      <c r="D129" s="228"/>
      <c r="E129" s="249"/>
    </row>
    <row r="130" spans="1:5" ht="12" customHeight="1" thickBot="1">
      <c r="A130" s="230" t="s">
        <v>68</v>
      </c>
      <c r="B130" s="245" t="s">
        <v>302</v>
      </c>
      <c r="C130" s="232"/>
      <c r="D130" s="232"/>
      <c r="E130" s="249"/>
    </row>
    <row r="131" spans="1:5" ht="12" customHeight="1" thickBot="1">
      <c r="A131" s="230" t="s">
        <v>69</v>
      </c>
      <c r="B131" s="245" t="s">
        <v>303</v>
      </c>
      <c r="C131" s="232"/>
      <c r="D131" s="232"/>
      <c r="E131" s="249"/>
    </row>
    <row r="132" spans="1:5" ht="12" customHeight="1" thickBot="1">
      <c r="A132" s="230" t="s">
        <v>207</v>
      </c>
      <c r="B132" s="245" t="s">
        <v>304</v>
      </c>
      <c r="C132" s="232"/>
      <c r="D132" s="232"/>
      <c r="E132" s="249"/>
    </row>
    <row r="133" spans="1:5" ht="12" customHeight="1" thickBot="1">
      <c r="A133" s="230" t="s">
        <v>208</v>
      </c>
      <c r="B133" s="245" t="s">
        <v>305</v>
      </c>
      <c r="C133" s="232"/>
      <c r="D133" s="232"/>
      <c r="E133" s="249"/>
    </row>
    <row r="134" spans="1:5" ht="12" customHeight="1" thickBot="1">
      <c r="A134" s="227" t="s">
        <v>14</v>
      </c>
      <c r="B134" s="251" t="s">
        <v>306</v>
      </c>
      <c r="C134" s="236">
        <f>+C135+C136+C137+C138</f>
        <v>0</v>
      </c>
      <c r="D134" s="236"/>
      <c r="E134" s="249"/>
    </row>
    <row r="135" spans="1:5" ht="12" customHeight="1" thickBot="1">
      <c r="A135" s="230" t="s">
        <v>70</v>
      </c>
      <c r="B135" s="245" t="s">
        <v>307</v>
      </c>
      <c r="C135" s="232"/>
      <c r="D135" s="232"/>
      <c r="E135" s="249"/>
    </row>
    <row r="136" spans="1:5" ht="12" customHeight="1" thickBot="1">
      <c r="A136" s="230" t="s">
        <v>71</v>
      </c>
      <c r="B136" s="245" t="s">
        <v>317</v>
      </c>
      <c r="C136" s="232"/>
      <c r="D136" s="232"/>
      <c r="E136" s="249"/>
    </row>
    <row r="137" spans="1:5" ht="12" customHeight="1" thickBot="1">
      <c r="A137" s="230" t="s">
        <v>219</v>
      </c>
      <c r="B137" s="245" t="s">
        <v>308</v>
      </c>
      <c r="C137" s="232"/>
      <c r="D137" s="232"/>
      <c r="E137" s="249"/>
    </row>
    <row r="138" spans="1:5" ht="12" customHeight="1" thickBot="1">
      <c r="A138" s="230" t="s">
        <v>220</v>
      </c>
      <c r="B138" s="245" t="s">
        <v>309</v>
      </c>
      <c r="C138" s="232"/>
      <c r="D138" s="232"/>
      <c r="E138" s="249"/>
    </row>
    <row r="139" spans="1:5" ht="12" customHeight="1" thickBot="1">
      <c r="A139" s="227" t="s">
        <v>15</v>
      </c>
      <c r="B139" s="251" t="s">
        <v>310</v>
      </c>
      <c r="C139" s="252">
        <f>+C140+C141+C142+C143</f>
        <v>0</v>
      </c>
      <c r="D139" s="252"/>
      <c r="E139" s="249"/>
    </row>
    <row r="140" spans="1:5" ht="12" customHeight="1" thickBot="1">
      <c r="A140" s="230" t="s">
        <v>116</v>
      </c>
      <c r="B140" s="245" t="s">
        <v>311</v>
      </c>
      <c r="C140" s="232"/>
      <c r="D140" s="232"/>
      <c r="E140" s="249"/>
    </row>
    <row r="141" spans="1:5" ht="12" customHeight="1" thickBot="1">
      <c r="A141" s="230" t="s">
        <v>117</v>
      </c>
      <c r="B141" s="245" t="s">
        <v>312</v>
      </c>
      <c r="C141" s="232"/>
      <c r="D141" s="232"/>
      <c r="E141" s="249"/>
    </row>
    <row r="142" spans="1:5" ht="12" customHeight="1" thickBot="1">
      <c r="A142" s="230" t="s">
        <v>141</v>
      </c>
      <c r="B142" s="245" t="s">
        <v>313</v>
      </c>
      <c r="C142" s="232"/>
      <c r="D142" s="232"/>
      <c r="E142" s="249"/>
    </row>
    <row r="143" spans="1:5" ht="12" customHeight="1" thickBot="1">
      <c r="A143" s="230" t="s">
        <v>222</v>
      </c>
      <c r="B143" s="245" t="s">
        <v>314</v>
      </c>
      <c r="C143" s="232"/>
      <c r="D143" s="232"/>
      <c r="E143" s="249"/>
    </row>
    <row r="144" spans="1:9" ht="15" customHeight="1" thickBot="1">
      <c r="A144" s="227" t="s">
        <v>16</v>
      </c>
      <c r="B144" s="251" t="s">
        <v>315</v>
      </c>
      <c r="C144" s="253">
        <f>+C125+C129+C134+C139</f>
        <v>0</v>
      </c>
      <c r="D144" s="253"/>
      <c r="E144" s="249"/>
      <c r="F144" s="136"/>
      <c r="G144" s="137"/>
      <c r="H144" s="137"/>
      <c r="I144" s="137"/>
    </row>
    <row r="145" spans="1:5" s="124" customFormat="1" ht="12.75" customHeight="1" thickBot="1">
      <c r="A145" s="234" t="s">
        <v>17</v>
      </c>
      <c r="B145" s="254" t="s">
        <v>316</v>
      </c>
      <c r="C145" s="255">
        <f>+C124+C144</f>
        <v>336090</v>
      </c>
      <c r="D145" s="255">
        <v>368525</v>
      </c>
      <c r="E145" s="256">
        <v>344435</v>
      </c>
    </row>
    <row r="146" ht="7.5" customHeight="1"/>
    <row r="147" spans="1:4" ht="15.75">
      <c r="A147" s="319" t="s">
        <v>318</v>
      </c>
      <c r="B147" s="319"/>
      <c r="C147" s="319"/>
      <c r="D147" s="214"/>
    </row>
    <row r="148" spans="1:4" ht="15" customHeight="1" thickBot="1">
      <c r="A148" s="315" t="s">
        <v>98</v>
      </c>
      <c r="B148" s="315"/>
      <c r="C148" s="82" t="s">
        <v>140</v>
      </c>
      <c r="D148" s="215"/>
    </row>
    <row r="149" spans="1:5" ht="13.5" customHeight="1" thickBot="1">
      <c r="A149" s="5">
        <v>1</v>
      </c>
      <c r="B149" s="10" t="s">
        <v>319</v>
      </c>
      <c r="C149" s="80">
        <f>+C61-C124</f>
        <v>-29077</v>
      </c>
      <c r="D149" s="217">
        <v>35325</v>
      </c>
      <c r="E149" s="221">
        <v>33878</v>
      </c>
    </row>
    <row r="150" spans="1:5" ht="27.75" customHeight="1" thickBot="1">
      <c r="A150" s="5" t="s">
        <v>9</v>
      </c>
      <c r="B150" s="10" t="s">
        <v>320</v>
      </c>
      <c r="C150" s="80">
        <f>+C84-C144</f>
        <v>29077</v>
      </c>
      <c r="D150" s="217">
        <v>35325</v>
      </c>
      <c r="E150" s="221">
        <v>33878</v>
      </c>
    </row>
  </sheetData>
  <sheetProtection/>
  <mergeCells count="6">
    <mergeCell ref="A148:B148"/>
    <mergeCell ref="A87:C87"/>
    <mergeCell ref="A1:C1"/>
    <mergeCell ref="A2:B2"/>
    <mergeCell ref="A88:B88"/>
    <mergeCell ref="A147:C14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Berzence Nagyközségi Önkormányzat
2014. ÉVI KÖLTSÉGVETÉSÉNEK ÖSSZEVONT MÉRLEGE&amp;10
&amp;R&amp;"Times New Roman CE,Félkövér dőlt"&amp;11 1.1. melléklet a ........./2015.(IV.21.) önkormányzati rendelethez</oddHeader>
  </headerFooter>
  <rowBreaks count="1" manualBreakCount="1">
    <brk id="86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31"/>
  <sheetViews>
    <sheetView view="pageLayout" zoomScaleNormal="115" zoomScaleSheetLayoutView="100" workbookViewId="0" topLeftCell="A1">
      <selection activeCell="K27" sqref="K27"/>
    </sheetView>
  </sheetViews>
  <sheetFormatPr defaultColWidth="9.00390625" defaultRowHeight="12.75"/>
  <cols>
    <col min="1" max="1" width="5.375" style="20" customWidth="1"/>
    <col min="2" max="2" width="34.125" style="52" customWidth="1"/>
    <col min="3" max="3" width="9.50390625" style="52" customWidth="1"/>
    <col min="4" max="4" width="8.875" style="52" customWidth="1"/>
    <col min="5" max="5" width="9.875" style="52" customWidth="1"/>
    <col min="6" max="6" width="30.875" style="20" customWidth="1"/>
    <col min="7" max="7" width="10.375" style="20" customWidth="1"/>
    <col min="8" max="8" width="10.625" style="20" customWidth="1"/>
    <col min="9" max="9" width="10.00390625" style="20" customWidth="1"/>
    <col min="10" max="10" width="4.875" style="20" customWidth="1"/>
    <col min="11" max="16384" width="9.375" style="20" customWidth="1"/>
  </cols>
  <sheetData>
    <row r="1" spans="2:10" ht="39.75" customHeight="1">
      <c r="B1" s="84" t="s">
        <v>102</v>
      </c>
      <c r="C1" s="84"/>
      <c r="D1" s="84"/>
      <c r="E1" s="84"/>
      <c r="F1" s="85"/>
      <c r="G1" s="85"/>
      <c r="H1" s="85"/>
      <c r="I1" s="85"/>
      <c r="J1" s="322"/>
    </row>
    <row r="2" spans="9:10" ht="7.5" customHeight="1" thickBot="1">
      <c r="I2" s="86" t="s">
        <v>51</v>
      </c>
      <c r="J2" s="322"/>
    </row>
    <row r="3" spans="1:10" ht="18" customHeight="1" thickBot="1">
      <c r="A3" s="320" t="s">
        <v>59</v>
      </c>
      <c r="B3" s="87" t="s">
        <v>44</v>
      </c>
      <c r="C3" s="160"/>
      <c r="D3" s="160"/>
      <c r="E3" s="160"/>
      <c r="F3" s="87" t="s">
        <v>45</v>
      </c>
      <c r="G3" s="190"/>
      <c r="H3" s="190"/>
      <c r="I3" s="191"/>
      <c r="J3" s="322"/>
    </row>
    <row r="4" spans="1:10" s="90" customFormat="1" ht="35.25" customHeight="1" thickBot="1">
      <c r="A4" s="321"/>
      <c r="B4" s="53" t="s">
        <v>52</v>
      </c>
      <c r="C4" s="161" t="s">
        <v>162</v>
      </c>
      <c r="D4" s="161" t="s">
        <v>428</v>
      </c>
      <c r="E4" s="161" t="s">
        <v>427</v>
      </c>
      <c r="F4" s="53" t="s">
        <v>52</v>
      </c>
      <c r="G4" s="192" t="s">
        <v>162</v>
      </c>
      <c r="H4" s="192" t="s">
        <v>428</v>
      </c>
      <c r="I4" s="192" t="s">
        <v>427</v>
      </c>
      <c r="J4" s="322"/>
    </row>
    <row r="5" spans="1:10" s="93" customFormat="1" ht="12" customHeight="1" thickBot="1">
      <c r="A5" s="91">
        <v>1</v>
      </c>
      <c r="B5" s="92">
        <v>2</v>
      </c>
      <c r="C5" s="162"/>
      <c r="D5" s="162"/>
      <c r="E5" s="162"/>
      <c r="F5" s="92" t="s">
        <v>11</v>
      </c>
      <c r="G5" s="193"/>
      <c r="H5" s="193"/>
      <c r="I5" s="193"/>
      <c r="J5" s="322"/>
    </row>
    <row r="6" spans="1:10" ht="12.75" customHeight="1">
      <c r="A6" s="94" t="s">
        <v>8</v>
      </c>
      <c r="B6" s="95" t="s">
        <v>321</v>
      </c>
      <c r="C6" s="163">
        <v>181789</v>
      </c>
      <c r="D6" s="163">
        <v>181870</v>
      </c>
      <c r="E6" s="163">
        <v>168820</v>
      </c>
      <c r="F6" s="95" t="s">
        <v>53</v>
      </c>
      <c r="G6" s="194">
        <v>102666</v>
      </c>
      <c r="H6" s="194">
        <v>124447</v>
      </c>
      <c r="I6" s="83">
        <v>124101</v>
      </c>
      <c r="J6" s="322"/>
    </row>
    <row r="7" spans="1:10" ht="12.75" customHeight="1">
      <c r="A7" s="96" t="s">
        <v>9</v>
      </c>
      <c r="B7" s="97" t="s">
        <v>322</v>
      </c>
      <c r="C7" s="164">
        <v>39561</v>
      </c>
      <c r="D7" s="164">
        <v>59372</v>
      </c>
      <c r="E7" s="164">
        <v>71653</v>
      </c>
      <c r="F7" s="97" t="s">
        <v>418</v>
      </c>
      <c r="G7" s="194">
        <v>25515</v>
      </c>
      <c r="H7" s="194">
        <v>28103</v>
      </c>
      <c r="I7" s="83">
        <v>27781</v>
      </c>
      <c r="J7" s="322"/>
    </row>
    <row r="8" spans="1:10" ht="12.75" customHeight="1">
      <c r="A8" s="96" t="s">
        <v>10</v>
      </c>
      <c r="B8" s="97" t="s">
        <v>362</v>
      </c>
      <c r="C8" s="164">
        <v>10151</v>
      </c>
      <c r="D8" s="164">
        <v>10151</v>
      </c>
      <c r="E8" s="164">
        <v>17422</v>
      </c>
      <c r="F8" s="97" t="s">
        <v>145</v>
      </c>
      <c r="G8" s="194">
        <v>103433</v>
      </c>
      <c r="H8" s="194">
        <v>115450</v>
      </c>
      <c r="I8" s="83">
        <v>106188</v>
      </c>
      <c r="J8" s="322"/>
    </row>
    <row r="9" spans="1:10" ht="12.75" customHeight="1">
      <c r="A9" s="96" t="s">
        <v>11</v>
      </c>
      <c r="B9" s="97" t="s">
        <v>109</v>
      </c>
      <c r="C9" s="164">
        <v>40650</v>
      </c>
      <c r="D9" s="164">
        <v>46820</v>
      </c>
      <c r="E9" s="164">
        <v>49356</v>
      </c>
      <c r="F9" s="97" t="s">
        <v>119</v>
      </c>
      <c r="G9" s="194">
        <v>57256</v>
      </c>
      <c r="H9" s="194">
        <v>58796</v>
      </c>
      <c r="I9" s="83">
        <v>55702</v>
      </c>
      <c r="J9" s="322"/>
    </row>
    <row r="10" spans="1:10" ht="12.75" customHeight="1">
      <c r="A10" s="96" t="s">
        <v>12</v>
      </c>
      <c r="B10" s="98" t="s">
        <v>323</v>
      </c>
      <c r="C10" s="171"/>
      <c r="D10" s="171">
        <v>415</v>
      </c>
      <c r="E10" s="171">
        <v>358</v>
      </c>
      <c r="F10" s="97" t="s">
        <v>120</v>
      </c>
      <c r="G10" s="194">
        <v>13284</v>
      </c>
      <c r="H10" s="194">
        <v>15820</v>
      </c>
      <c r="I10" s="83">
        <v>15820</v>
      </c>
      <c r="J10" s="322"/>
    </row>
    <row r="11" spans="1:10" ht="12.75" customHeight="1">
      <c r="A11" s="96" t="s">
        <v>13</v>
      </c>
      <c r="B11" s="97" t="s">
        <v>324</v>
      </c>
      <c r="C11" s="165"/>
      <c r="D11" s="165"/>
      <c r="E11" s="165"/>
      <c r="F11" s="97" t="s">
        <v>39</v>
      </c>
      <c r="G11" s="194">
        <v>9300</v>
      </c>
      <c r="H11" s="194">
        <v>2686</v>
      </c>
      <c r="I11" s="83"/>
      <c r="J11" s="322"/>
    </row>
    <row r="12" spans="1:10" ht="12.75" customHeight="1">
      <c r="A12" s="96" t="s">
        <v>14</v>
      </c>
      <c r="B12" s="97" t="s">
        <v>205</v>
      </c>
      <c r="C12" s="164">
        <v>33832</v>
      </c>
      <c r="D12" s="164">
        <v>33442</v>
      </c>
      <c r="E12" s="164">
        <v>38271</v>
      </c>
      <c r="F12" s="14"/>
      <c r="G12" s="195"/>
      <c r="H12" s="195"/>
      <c r="I12" s="83"/>
      <c r="J12" s="322"/>
    </row>
    <row r="13" spans="1:10" ht="12.75" customHeight="1">
      <c r="A13" s="96" t="s">
        <v>15</v>
      </c>
      <c r="B13" s="14"/>
      <c r="C13" s="166"/>
      <c r="D13" s="166"/>
      <c r="E13" s="166"/>
      <c r="F13" s="14"/>
      <c r="G13" s="195"/>
      <c r="H13" s="195"/>
      <c r="I13" s="83"/>
      <c r="J13" s="322"/>
    </row>
    <row r="14" spans="1:10" ht="12.75" customHeight="1">
      <c r="A14" s="96" t="s">
        <v>16</v>
      </c>
      <c r="B14" s="139"/>
      <c r="C14" s="139"/>
      <c r="D14" s="139"/>
      <c r="E14" s="139"/>
      <c r="F14" s="14"/>
      <c r="G14" s="195"/>
      <c r="H14" s="195"/>
      <c r="I14" s="83"/>
      <c r="J14" s="322"/>
    </row>
    <row r="15" spans="1:10" ht="12.75" customHeight="1">
      <c r="A15" s="96" t="s">
        <v>17</v>
      </c>
      <c r="B15" s="14"/>
      <c r="C15" s="166"/>
      <c r="D15" s="166"/>
      <c r="E15" s="166"/>
      <c r="F15" s="14"/>
      <c r="G15" s="195"/>
      <c r="H15" s="195"/>
      <c r="I15" s="83"/>
      <c r="J15" s="322"/>
    </row>
    <row r="16" spans="1:10" ht="12.75" customHeight="1">
      <c r="A16" s="96" t="s">
        <v>18</v>
      </c>
      <c r="B16" s="14"/>
      <c r="C16" s="166"/>
      <c r="D16" s="166"/>
      <c r="E16" s="166"/>
      <c r="F16" s="14"/>
      <c r="G16" s="195"/>
      <c r="H16" s="195"/>
      <c r="I16" s="83"/>
      <c r="J16" s="322"/>
    </row>
    <row r="17" spans="1:10" ht="12.75" customHeight="1" thickBot="1">
      <c r="A17" s="96" t="s">
        <v>19</v>
      </c>
      <c r="B17" s="21"/>
      <c r="C17" s="186"/>
      <c r="D17" s="186"/>
      <c r="E17" s="186"/>
      <c r="F17" s="14"/>
      <c r="G17" s="195"/>
      <c r="H17" s="195"/>
      <c r="I17" s="83"/>
      <c r="J17" s="322"/>
    </row>
    <row r="18" spans="1:10" ht="15.75" customHeight="1" thickBot="1">
      <c r="A18" s="99" t="s">
        <v>20</v>
      </c>
      <c r="B18" s="41" t="s">
        <v>363</v>
      </c>
      <c r="C18" s="167">
        <v>295832</v>
      </c>
      <c r="D18" s="167">
        <v>321919</v>
      </c>
      <c r="E18" s="167">
        <v>328458</v>
      </c>
      <c r="F18" s="41"/>
      <c r="G18" s="196">
        <v>311454</v>
      </c>
      <c r="H18" s="196">
        <v>345302</v>
      </c>
      <c r="I18" s="158">
        <v>329592</v>
      </c>
      <c r="J18" s="322"/>
    </row>
    <row r="19" spans="1:10" ht="12.75" customHeight="1">
      <c r="A19" s="100" t="s">
        <v>21</v>
      </c>
      <c r="B19" s="101" t="s">
        <v>327</v>
      </c>
      <c r="C19" s="187">
        <v>29077</v>
      </c>
      <c r="D19" s="187">
        <v>29087</v>
      </c>
      <c r="E19" s="187">
        <v>29087</v>
      </c>
      <c r="F19" s="102" t="s">
        <v>126</v>
      </c>
      <c r="G19" s="197"/>
      <c r="H19" s="197"/>
      <c r="I19" s="32"/>
      <c r="J19" s="322"/>
    </row>
    <row r="20" spans="1:10" ht="12.75" customHeight="1">
      <c r="A20" s="103" t="s">
        <v>22</v>
      </c>
      <c r="B20" s="102" t="s">
        <v>137</v>
      </c>
      <c r="C20" s="188">
        <v>29077</v>
      </c>
      <c r="D20" s="188">
        <v>29087</v>
      </c>
      <c r="E20" s="188">
        <v>29087</v>
      </c>
      <c r="F20" s="102" t="s">
        <v>331</v>
      </c>
      <c r="G20" s="197"/>
      <c r="H20" s="197"/>
      <c r="I20" s="32"/>
      <c r="J20" s="322"/>
    </row>
    <row r="21" spans="1:10" ht="12.75" customHeight="1">
      <c r="A21" s="103" t="s">
        <v>23</v>
      </c>
      <c r="B21" s="102" t="s">
        <v>138</v>
      </c>
      <c r="C21" s="188"/>
      <c r="D21" s="188"/>
      <c r="E21" s="188"/>
      <c r="F21" s="102" t="s">
        <v>100</v>
      </c>
      <c r="G21" s="197"/>
      <c r="H21" s="197"/>
      <c r="I21" s="32"/>
      <c r="J21" s="322"/>
    </row>
    <row r="22" spans="1:10" ht="12.75" customHeight="1">
      <c r="A22" s="103" t="s">
        <v>24</v>
      </c>
      <c r="B22" s="102" t="s">
        <v>143</v>
      </c>
      <c r="C22" s="188"/>
      <c r="D22" s="188"/>
      <c r="E22" s="188"/>
      <c r="F22" s="102" t="s">
        <v>101</v>
      </c>
      <c r="G22" s="197"/>
      <c r="H22" s="197"/>
      <c r="I22" s="32"/>
      <c r="J22" s="322"/>
    </row>
    <row r="23" spans="1:10" ht="12.75" customHeight="1">
      <c r="A23" s="103" t="s">
        <v>25</v>
      </c>
      <c r="B23" s="102" t="s">
        <v>144</v>
      </c>
      <c r="C23" s="188"/>
      <c r="D23" s="188">
        <v>6238</v>
      </c>
      <c r="E23" s="188">
        <v>4791</v>
      </c>
      <c r="F23" s="101" t="s">
        <v>146</v>
      </c>
      <c r="G23" s="197"/>
      <c r="H23" s="197"/>
      <c r="I23" s="32"/>
      <c r="J23" s="322"/>
    </row>
    <row r="24" spans="1:10" ht="12.75" customHeight="1">
      <c r="A24" s="103" t="s">
        <v>26</v>
      </c>
      <c r="B24" s="102" t="s">
        <v>328</v>
      </c>
      <c r="C24" s="188"/>
      <c r="D24" s="188"/>
      <c r="E24" s="188"/>
      <c r="F24" s="102" t="s">
        <v>127</v>
      </c>
      <c r="G24" s="197"/>
      <c r="H24" s="197"/>
      <c r="I24" s="32"/>
      <c r="J24" s="322"/>
    </row>
    <row r="25" spans="1:10" ht="12.75" customHeight="1">
      <c r="A25" s="100" t="s">
        <v>27</v>
      </c>
      <c r="B25" s="101" t="s">
        <v>325</v>
      </c>
      <c r="C25" s="187"/>
      <c r="D25" s="187"/>
      <c r="E25" s="187"/>
      <c r="F25" s="95" t="s">
        <v>128</v>
      </c>
      <c r="G25" s="194"/>
      <c r="H25" s="194"/>
      <c r="I25" s="32"/>
      <c r="J25" s="322"/>
    </row>
    <row r="26" spans="1:10" ht="12.75" customHeight="1" thickBot="1">
      <c r="A26" s="103" t="s">
        <v>28</v>
      </c>
      <c r="B26" s="102" t="s">
        <v>326</v>
      </c>
      <c r="C26" s="188"/>
      <c r="D26" s="188"/>
      <c r="E26" s="188"/>
      <c r="F26" s="14"/>
      <c r="G26" s="195"/>
      <c r="H26" s="195"/>
      <c r="I26" s="32"/>
      <c r="J26" s="322"/>
    </row>
    <row r="27" spans="1:10" ht="15.75" customHeight="1" thickBot="1">
      <c r="A27" s="99" t="s">
        <v>29</v>
      </c>
      <c r="B27" s="41" t="s">
        <v>329</v>
      </c>
      <c r="C27" s="167">
        <v>29077</v>
      </c>
      <c r="D27" s="167">
        <v>35325</v>
      </c>
      <c r="E27" s="167">
        <v>33878</v>
      </c>
      <c r="F27" s="205" t="s">
        <v>332</v>
      </c>
      <c r="G27" s="196"/>
      <c r="H27" s="196"/>
      <c r="I27" s="158"/>
      <c r="J27" s="322"/>
    </row>
    <row r="28" spans="1:10" ht="26.25" thickBot="1">
      <c r="A28" s="99" t="s">
        <v>30</v>
      </c>
      <c r="B28" s="41" t="s">
        <v>330</v>
      </c>
      <c r="C28" s="218">
        <v>324909</v>
      </c>
      <c r="D28" s="218">
        <v>357244</v>
      </c>
      <c r="E28" s="218">
        <v>362336</v>
      </c>
      <c r="F28" s="41"/>
      <c r="G28" s="196">
        <v>311454</v>
      </c>
      <c r="H28" s="196">
        <v>345302</v>
      </c>
      <c r="I28" s="158">
        <v>329592</v>
      </c>
      <c r="J28" s="322"/>
    </row>
    <row r="29" spans="1:10" ht="26.25" thickBot="1">
      <c r="A29" s="99" t="s">
        <v>31</v>
      </c>
      <c r="B29" s="41" t="s">
        <v>104</v>
      </c>
      <c r="C29" s="219"/>
      <c r="D29" s="219"/>
      <c r="E29" s="219"/>
      <c r="F29" s="104" t="s">
        <v>105</v>
      </c>
      <c r="G29" s="168"/>
      <c r="H29" s="168"/>
      <c r="I29" s="169">
        <v>17901</v>
      </c>
      <c r="J29" s="322"/>
    </row>
    <row r="30" spans="1:10" ht="20.25" customHeight="1" thickBot="1">
      <c r="A30" s="99" t="s">
        <v>32</v>
      </c>
      <c r="B30" s="41" t="s">
        <v>147</v>
      </c>
      <c r="C30" s="219"/>
      <c r="D30" s="219"/>
      <c r="E30" s="219"/>
      <c r="F30" s="104" t="s">
        <v>148</v>
      </c>
      <c r="G30" s="168"/>
      <c r="H30" s="168"/>
      <c r="I30" s="169"/>
      <c r="J30" s="322"/>
    </row>
    <row r="31" spans="2:8" ht="18.75">
      <c r="B31" s="323"/>
      <c r="C31" s="323"/>
      <c r="D31" s="323"/>
      <c r="E31" s="323"/>
      <c r="F31" s="323"/>
      <c r="G31" s="189"/>
      <c r="H31" s="189"/>
    </row>
  </sheetData>
  <sheetProtection/>
  <mergeCells count="3">
    <mergeCell ref="A3:A4"/>
    <mergeCell ref="J1:J30"/>
    <mergeCell ref="B31:F31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2.1. melléklet a ../2015.(IV.21.) önkormányzati rendelethez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SheetLayoutView="115" zoomScalePageLayoutView="0" workbookViewId="0" topLeftCell="A1">
      <selection activeCell="H22" sqref="H22"/>
    </sheetView>
  </sheetViews>
  <sheetFormatPr defaultColWidth="9.00390625" defaultRowHeight="12.75"/>
  <cols>
    <col min="1" max="1" width="6.00390625" style="20" customWidth="1"/>
    <col min="2" max="2" width="40.125" style="52" customWidth="1"/>
    <col min="3" max="3" width="10.625" style="52" customWidth="1"/>
    <col min="4" max="4" width="9.125" style="52" customWidth="1"/>
    <col min="5" max="5" width="9.00390625" style="20" customWidth="1"/>
    <col min="6" max="6" width="35.625" style="20" customWidth="1"/>
    <col min="7" max="7" width="10.375" style="20" customWidth="1"/>
    <col min="8" max="8" width="10.00390625" style="20" customWidth="1"/>
    <col min="9" max="9" width="8.875" style="20" customWidth="1"/>
    <col min="10" max="10" width="4.875" style="20" customWidth="1"/>
    <col min="11" max="16384" width="9.375" style="20" customWidth="1"/>
  </cols>
  <sheetData>
    <row r="1" spans="2:10" ht="31.5">
      <c r="B1" s="84" t="s">
        <v>103</v>
      </c>
      <c r="C1" s="84"/>
      <c r="D1" s="84"/>
      <c r="E1" s="85"/>
      <c r="F1" s="85"/>
      <c r="G1" s="85"/>
      <c r="H1" s="85"/>
      <c r="I1" s="85"/>
      <c r="J1" s="322"/>
    </row>
    <row r="2" spans="9:10" ht="14.25" thickBot="1">
      <c r="I2" s="86" t="s">
        <v>51</v>
      </c>
      <c r="J2" s="322"/>
    </row>
    <row r="3" spans="1:10" ht="13.5" thickBot="1">
      <c r="A3" s="324" t="s">
        <v>59</v>
      </c>
      <c r="B3" s="87" t="s">
        <v>44</v>
      </c>
      <c r="C3" s="160"/>
      <c r="D3" s="160"/>
      <c r="E3" s="88"/>
      <c r="F3" s="87" t="s">
        <v>45</v>
      </c>
      <c r="G3" s="170"/>
      <c r="H3" s="170"/>
      <c r="I3" s="89"/>
      <c r="J3" s="322"/>
    </row>
    <row r="4" spans="1:10" s="90" customFormat="1" ht="36.75" thickBot="1">
      <c r="A4" s="325"/>
      <c r="B4" s="53" t="s">
        <v>52</v>
      </c>
      <c r="C4" s="161" t="s">
        <v>414</v>
      </c>
      <c r="D4" s="161" t="s">
        <v>429</v>
      </c>
      <c r="E4" s="54" t="s">
        <v>427</v>
      </c>
      <c r="F4" s="53" t="s">
        <v>52</v>
      </c>
      <c r="G4" s="161" t="s">
        <v>414</v>
      </c>
      <c r="H4" s="161" t="s">
        <v>428</v>
      </c>
      <c r="I4" s="54" t="s">
        <v>427</v>
      </c>
      <c r="J4" s="322"/>
    </row>
    <row r="5" spans="1:10" s="90" customFormat="1" ht="13.5" thickBot="1">
      <c r="A5" s="91">
        <v>1</v>
      </c>
      <c r="B5" s="92">
        <v>2</v>
      </c>
      <c r="C5" s="162"/>
      <c r="D5" s="162"/>
      <c r="E5" s="172">
        <v>3</v>
      </c>
      <c r="F5" s="91">
        <v>4</v>
      </c>
      <c r="G5" s="91"/>
      <c r="H5" s="91"/>
      <c r="I5" s="91">
        <v>5</v>
      </c>
      <c r="J5" s="322"/>
    </row>
    <row r="6" spans="1:10" ht="12.75" customHeight="1" thickBot="1">
      <c r="A6" s="94" t="s">
        <v>8</v>
      </c>
      <c r="B6" s="173" t="s">
        <v>333</v>
      </c>
      <c r="C6" s="173"/>
      <c r="D6" s="173">
        <v>100</v>
      </c>
      <c r="E6" s="174">
        <v>100</v>
      </c>
      <c r="F6" s="173" t="s">
        <v>139</v>
      </c>
      <c r="G6" s="173">
        <v>13606</v>
      </c>
      <c r="H6" s="173">
        <v>13792</v>
      </c>
      <c r="I6" s="174">
        <v>13792</v>
      </c>
      <c r="J6" s="322"/>
    </row>
    <row r="7" spans="1:10" ht="23.25" thickBot="1">
      <c r="A7" s="96" t="s">
        <v>9</v>
      </c>
      <c r="B7" s="173" t="s">
        <v>334</v>
      </c>
      <c r="C7" s="173"/>
      <c r="D7" s="173"/>
      <c r="E7" s="174"/>
      <c r="F7" s="173" t="s">
        <v>339</v>
      </c>
      <c r="G7" s="173"/>
      <c r="H7" s="173"/>
      <c r="I7" s="174"/>
      <c r="J7" s="322"/>
    </row>
    <row r="8" spans="1:10" ht="12.75" customHeight="1" thickBot="1">
      <c r="A8" s="96" t="s">
        <v>10</v>
      </c>
      <c r="B8" s="173" t="s">
        <v>5</v>
      </c>
      <c r="C8" s="173">
        <v>2055</v>
      </c>
      <c r="D8" s="173">
        <v>2055</v>
      </c>
      <c r="E8" s="174"/>
      <c r="F8" s="173" t="s">
        <v>122</v>
      </c>
      <c r="G8" s="173">
        <v>11030</v>
      </c>
      <c r="H8" s="173">
        <v>9431</v>
      </c>
      <c r="I8" s="174">
        <v>1051</v>
      </c>
      <c r="J8" s="322"/>
    </row>
    <row r="9" spans="1:10" ht="12.75" customHeight="1" thickBot="1">
      <c r="A9" s="96" t="s">
        <v>11</v>
      </c>
      <c r="B9" s="173" t="s">
        <v>335</v>
      </c>
      <c r="C9" s="173"/>
      <c r="D9" s="173"/>
      <c r="E9" s="174"/>
      <c r="F9" s="173" t="s">
        <v>340</v>
      </c>
      <c r="G9" s="173"/>
      <c r="H9" s="173"/>
      <c r="I9" s="174"/>
      <c r="J9" s="322"/>
    </row>
    <row r="10" spans="1:10" ht="12.75" customHeight="1" thickBot="1">
      <c r="A10" s="96" t="s">
        <v>12</v>
      </c>
      <c r="B10" s="173" t="s">
        <v>336</v>
      </c>
      <c r="C10" s="173"/>
      <c r="D10" s="173"/>
      <c r="E10" s="174"/>
      <c r="F10" s="173" t="s">
        <v>142</v>
      </c>
      <c r="G10" s="173"/>
      <c r="H10" s="173"/>
      <c r="I10" s="174"/>
      <c r="J10" s="322"/>
    </row>
    <row r="11" spans="1:10" ht="12.75" customHeight="1" thickBot="1">
      <c r="A11" s="96" t="s">
        <v>13</v>
      </c>
      <c r="B11" s="173" t="s">
        <v>337</v>
      </c>
      <c r="C11" s="173">
        <v>9126</v>
      </c>
      <c r="D11" s="173">
        <v>9126</v>
      </c>
      <c r="E11" s="174">
        <v>9117</v>
      </c>
      <c r="F11" s="175"/>
      <c r="G11" s="175"/>
      <c r="H11" s="175"/>
      <c r="I11" s="174"/>
      <c r="J11" s="322"/>
    </row>
    <row r="12" spans="1:10" ht="12.75" customHeight="1" thickBot="1">
      <c r="A12" s="96" t="s">
        <v>14</v>
      </c>
      <c r="B12" s="175"/>
      <c r="C12" s="175"/>
      <c r="D12" s="175"/>
      <c r="E12" s="174"/>
      <c r="F12" s="175"/>
      <c r="G12" s="175"/>
      <c r="H12" s="175"/>
      <c r="I12" s="174"/>
      <c r="J12" s="322"/>
    </row>
    <row r="13" spans="1:10" ht="12.75" customHeight="1" thickBot="1">
      <c r="A13" s="96" t="s">
        <v>15</v>
      </c>
      <c r="B13" s="175"/>
      <c r="C13" s="175"/>
      <c r="D13" s="175"/>
      <c r="E13" s="174"/>
      <c r="F13" s="175"/>
      <c r="G13" s="175"/>
      <c r="H13" s="175"/>
      <c r="I13" s="174"/>
      <c r="J13" s="322"/>
    </row>
    <row r="14" spans="1:10" ht="12.75" customHeight="1" thickBot="1">
      <c r="A14" s="96" t="s">
        <v>16</v>
      </c>
      <c r="B14" s="175"/>
      <c r="C14" s="175"/>
      <c r="D14" s="175"/>
      <c r="E14" s="174"/>
      <c r="F14" s="175"/>
      <c r="G14" s="175"/>
      <c r="H14" s="175"/>
      <c r="I14" s="174"/>
      <c r="J14" s="322"/>
    </row>
    <row r="15" spans="1:10" ht="13.5" thickBot="1">
      <c r="A15" s="96" t="s">
        <v>17</v>
      </c>
      <c r="B15" s="175"/>
      <c r="C15" s="175"/>
      <c r="D15" s="175"/>
      <c r="E15" s="174"/>
      <c r="F15" s="175"/>
      <c r="G15" s="175"/>
      <c r="H15" s="175"/>
      <c r="I15" s="174"/>
      <c r="J15" s="322"/>
    </row>
    <row r="16" spans="1:10" ht="12.75" customHeight="1" thickBot="1">
      <c r="A16" s="119" t="s">
        <v>18</v>
      </c>
      <c r="B16" s="175"/>
      <c r="C16" s="175"/>
      <c r="D16" s="175"/>
      <c r="E16" s="174"/>
      <c r="F16" s="173" t="s">
        <v>39</v>
      </c>
      <c r="G16" s="173"/>
      <c r="H16" s="173"/>
      <c r="I16" s="174"/>
      <c r="J16" s="322"/>
    </row>
    <row r="17" spans="1:10" ht="15.75" customHeight="1" thickBot="1">
      <c r="A17" s="99" t="s">
        <v>19</v>
      </c>
      <c r="B17" s="176" t="s">
        <v>364</v>
      </c>
      <c r="C17" s="176">
        <v>11181</v>
      </c>
      <c r="D17" s="176">
        <v>11281</v>
      </c>
      <c r="E17" s="177">
        <v>9217</v>
      </c>
      <c r="F17" s="176" t="s">
        <v>365</v>
      </c>
      <c r="G17" s="176">
        <v>24636</v>
      </c>
      <c r="H17" s="176">
        <v>23223</v>
      </c>
      <c r="I17" s="177">
        <v>14843</v>
      </c>
      <c r="J17" s="322"/>
    </row>
    <row r="18" spans="1:10" ht="12.75" customHeight="1" thickBot="1">
      <c r="A18" s="94" t="s">
        <v>20</v>
      </c>
      <c r="B18" s="182" t="s">
        <v>160</v>
      </c>
      <c r="C18" s="182"/>
      <c r="D18" s="182"/>
      <c r="E18" s="183"/>
      <c r="F18" s="178" t="s">
        <v>126</v>
      </c>
      <c r="G18" s="178"/>
      <c r="H18" s="178"/>
      <c r="I18" s="179"/>
      <c r="J18" s="322"/>
    </row>
    <row r="19" spans="1:10" ht="12.75" customHeight="1" thickBot="1">
      <c r="A19" s="96" t="s">
        <v>21</v>
      </c>
      <c r="B19" s="184" t="s">
        <v>149</v>
      </c>
      <c r="C19" s="184"/>
      <c r="D19" s="184"/>
      <c r="E19" s="179"/>
      <c r="F19" s="178" t="s">
        <v>129</v>
      </c>
      <c r="G19" s="178"/>
      <c r="H19" s="178"/>
      <c r="I19" s="179"/>
      <c r="J19" s="322"/>
    </row>
    <row r="20" spans="1:10" ht="12.75" customHeight="1" thickBot="1">
      <c r="A20" s="94" t="s">
        <v>22</v>
      </c>
      <c r="B20" s="184" t="s">
        <v>150</v>
      </c>
      <c r="C20" s="184"/>
      <c r="D20" s="184"/>
      <c r="E20" s="179"/>
      <c r="F20" s="178" t="s">
        <v>100</v>
      </c>
      <c r="G20" s="178"/>
      <c r="H20" s="178"/>
      <c r="I20" s="179"/>
      <c r="J20" s="322"/>
    </row>
    <row r="21" spans="1:10" ht="12.75" customHeight="1" thickBot="1">
      <c r="A21" s="96" t="s">
        <v>23</v>
      </c>
      <c r="B21" s="184" t="s">
        <v>151</v>
      </c>
      <c r="C21" s="184"/>
      <c r="D21" s="184"/>
      <c r="E21" s="179"/>
      <c r="F21" s="178" t="s">
        <v>101</v>
      </c>
      <c r="G21" s="178"/>
      <c r="H21" s="178"/>
      <c r="I21" s="179"/>
      <c r="J21" s="322"/>
    </row>
    <row r="22" spans="1:10" ht="12.75" customHeight="1" thickBot="1">
      <c r="A22" s="94" t="s">
        <v>24</v>
      </c>
      <c r="B22" s="184" t="s">
        <v>152</v>
      </c>
      <c r="C22" s="184"/>
      <c r="D22" s="184"/>
      <c r="E22" s="179"/>
      <c r="F22" s="178" t="s">
        <v>146</v>
      </c>
      <c r="G22" s="178"/>
      <c r="H22" s="178"/>
      <c r="I22" s="179"/>
      <c r="J22" s="322"/>
    </row>
    <row r="23" spans="1:10" ht="12.75" customHeight="1" thickBot="1">
      <c r="A23" s="96" t="s">
        <v>25</v>
      </c>
      <c r="B23" s="184" t="s">
        <v>153</v>
      </c>
      <c r="C23" s="184"/>
      <c r="D23" s="184"/>
      <c r="E23" s="179"/>
      <c r="F23" s="178" t="s">
        <v>130</v>
      </c>
      <c r="G23" s="178"/>
      <c r="H23" s="178"/>
      <c r="I23" s="179"/>
      <c r="J23" s="322"/>
    </row>
    <row r="24" spans="1:10" ht="12.75" customHeight="1" thickBot="1">
      <c r="A24" s="94" t="s">
        <v>26</v>
      </c>
      <c r="B24" s="182" t="s">
        <v>154</v>
      </c>
      <c r="C24" s="182"/>
      <c r="D24" s="182"/>
      <c r="E24" s="183"/>
      <c r="F24" s="178" t="s">
        <v>128</v>
      </c>
      <c r="G24" s="178"/>
      <c r="H24" s="178"/>
      <c r="I24" s="179"/>
      <c r="J24" s="322"/>
    </row>
    <row r="25" spans="1:10" ht="12.75" customHeight="1" thickBot="1">
      <c r="A25" s="96" t="s">
        <v>27</v>
      </c>
      <c r="B25" s="184" t="s">
        <v>155</v>
      </c>
      <c r="C25" s="184"/>
      <c r="D25" s="184"/>
      <c r="E25" s="179"/>
      <c r="F25" s="178" t="s">
        <v>341</v>
      </c>
      <c r="G25" s="178"/>
      <c r="H25" s="178"/>
      <c r="I25" s="179"/>
      <c r="J25" s="322"/>
    </row>
    <row r="26" spans="1:10" ht="12.75" customHeight="1" thickBot="1">
      <c r="A26" s="94" t="s">
        <v>28</v>
      </c>
      <c r="B26" s="184" t="s">
        <v>156</v>
      </c>
      <c r="C26" s="184"/>
      <c r="D26" s="184"/>
      <c r="E26" s="179"/>
      <c r="F26" s="180"/>
      <c r="G26" s="180"/>
      <c r="H26" s="180"/>
      <c r="I26" s="179"/>
      <c r="J26" s="322"/>
    </row>
    <row r="27" spans="1:10" ht="12.75" customHeight="1" thickBot="1">
      <c r="A27" s="96" t="s">
        <v>29</v>
      </c>
      <c r="B27" s="184" t="s">
        <v>157</v>
      </c>
      <c r="C27" s="184"/>
      <c r="D27" s="184"/>
      <c r="E27" s="179"/>
      <c r="F27" s="175"/>
      <c r="G27" s="175"/>
      <c r="H27" s="175"/>
      <c r="I27" s="179"/>
      <c r="J27" s="322"/>
    </row>
    <row r="28" spans="1:10" ht="12.75" customHeight="1" thickBot="1">
      <c r="A28" s="94" t="s">
        <v>30</v>
      </c>
      <c r="B28" s="185" t="s">
        <v>158</v>
      </c>
      <c r="C28" s="185"/>
      <c r="D28" s="185"/>
      <c r="E28" s="179"/>
      <c r="F28" s="175"/>
      <c r="G28" s="175"/>
      <c r="H28" s="175"/>
      <c r="I28" s="179"/>
      <c r="J28" s="322"/>
    </row>
    <row r="29" spans="1:10" ht="12.75" customHeight="1" thickBot="1">
      <c r="A29" s="96" t="s">
        <v>31</v>
      </c>
      <c r="B29" s="185" t="s">
        <v>159</v>
      </c>
      <c r="C29" s="185"/>
      <c r="D29" s="185"/>
      <c r="E29" s="179"/>
      <c r="F29" s="175"/>
      <c r="G29" s="175"/>
      <c r="H29" s="175"/>
      <c r="I29" s="179"/>
      <c r="J29" s="322"/>
    </row>
    <row r="30" spans="1:10" ht="21.75" customHeight="1" thickBot="1">
      <c r="A30" s="99" t="s">
        <v>32</v>
      </c>
      <c r="B30" s="176" t="s">
        <v>338</v>
      </c>
      <c r="C30" s="176"/>
      <c r="D30" s="176"/>
      <c r="E30" s="177"/>
      <c r="F30" s="176" t="s">
        <v>342</v>
      </c>
      <c r="G30" s="176"/>
      <c r="H30" s="176"/>
      <c r="I30" s="177"/>
      <c r="J30" s="322"/>
    </row>
    <row r="31" spans="1:10" ht="13.5" thickBot="1">
      <c r="A31" s="99" t="s">
        <v>33</v>
      </c>
      <c r="B31" s="99" t="s">
        <v>343</v>
      </c>
      <c r="C31" s="99">
        <v>11181</v>
      </c>
      <c r="D31" s="99">
        <v>11281</v>
      </c>
      <c r="E31" s="181">
        <v>9217</v>
      </c>
      <c r="F31" s="99" t="s">
        <v>344</v>
      </c>
      <c r="G31" s="99">
        <v>24636</v>
      </c>
      <c r="H31" s="99">
        <v>23223</v>
      </c>
      <c r="I31" s="181">
        <v>14843</v>
      </c>
      <c r="J31" s="322"/>
    </row>
    <row r="32" spans="1:10" ht="13.5" thickBot="1">
      <c r="A32" s="99" t="s">
        <v>34</v>
      </c>
      <c r="B32" s="99" t="s">
        <v>104</v>
      </c>
      <c r="C32" s="99"/>
      <c r="D32" s="99"/>
      <c r="E32" s="181">
        <v>5626</v>
      </c>
      <c r="F32" s="99" t="s">
        <v>105</v>
      </c>
      <c r="G32" s="99"/>
      <c r="H32" s="99"/>
      <c r="I32" s="181"/>
      <c r="J32" s="322"/>
    </row>
    <row r="33" spans="1:10" ht="13.5" thickBot="1">
      <c r="A33" s="99" t="s">
        <v>35</v>
      </c>
      <c r="B33" s="99" t="s">
        <v>147</v>
      </c>
      <c r="C33" s="99"/>
      <c r="D33" s="99"/>
      <c r="E33" s="181"/>
      <c r="F33" s="99" t="s">
        <v>148</v>
      </c>
      <c r="G33" s="99"/>
      <c r="H33" s="99"/>
      <c r="I33" s="181"/>
      <c r="J33" s="322"/>
    </row>
  </sheetData>
  <sheetProtection/>
  <mergeCells count="2">
    <mergeCell ref="A3:A4"/>
    <mergeCell ref="J1:J33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93" r:id="rId1"/>
  <headerFooter alignWithMargins="0">
    <oddHeader>&amp;R2.2. melléklet a ../2015.(IV.21.)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E27" sqref="E27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42" t="s">
        <v>95</v>
      </c>
      <c r="E1" s="45" t="s">
        <v>99</v>
      </c>
    </row>
    <row r="3" spans="1:5" ht="12.75">
      <c r="A3" s="46"/>
      <c r="B3" s="47"/>
      <c r="C3" s="46"/>
      <c r="D3" s="49"/>
      <c r="E3" s="47"/>
    </row>
    <row r="4" spans="1:5" ht="15.75">
      <c r="A4" s="33" t="s">
        <v>345</v>
      </c>
      <c r="B4" s="48"/>
      <c r="C4" s="50"/>
      <c r="D4" s="49"/>
      <c r="E4" s="47"/>
    </row>
    <row r="5" spans="1:5" ht="12.75">
      <c r="A5" s="46"/>
      <c r="B5" s="47"/>
      <c r="C5" s="46"/>
      <c r="D5" s="49"/>
      <c r="E5" s="47"/>
    </row>
    <row r="6" spans="1:5" ht="12.75">
      <c r="A6" s="46" t="s">
        <v>347</v>
      </c>
      <c r="B6" s="47">
        <f>+'1..sz.mell.'!C61</f>
        <v>307013</v>
      </c>
      <c r="C6" s="46" t="s">
        <v>348</v>
      </c>
      <c r="D6" s="49" t="e">
        <f>+'2.1.sz.mell  '!#REF!+'2.2.sz.mell  '!E17</f>
        <v>#REF!</v>
      </c>
      <c r="E6" s="47" t="e">
        <f aca="true" t="shared" si="0" ref="E6:E15">+B6-D6</f>
        <v>#REF!</v>
      </c>
    </row>
    <row r="7" spans="1:5" ht="12.75">
      <c r="A7" s="46" t="s">
        <v>349</v>
      </c>
      <c r="B7" s="47">
        <f>+'1..sz.mell.'!C84</f>
        <v>29077</v>
      </c>
      <c r="C7" s="46" t="s">
        <v>350</v>
      </c>
      <c r="D7" s="49" t="e">
        <f>+'2.1.sz.mell  '!#REF!+'2.2.sz.mell  '!E30</f>
        <v>#REF!</v>
      </c>
      <c r="E7" s="47" t="e">
        <f t="shared" si="0"/>
        <v>#REF!</v>
      </c>
    </row>
    <row r="8" spans="1:5" ht="12.75">
      <c r="A8" s="46" t="s">
        <v>351</v>
      </c>
      <c r="B8" s="47">
        <f>+'1..sz.mell.'!C85</f>
        <v>336090</v>
      </c>
      <c r="C8" s="46" t="s">
        <v>352</v>
      </c>
      <c r="D8" s="49" t="e">
        <f>+'2.1.sz.mell  '!#REF!+'2.2.sz.mell  '!E31</f>
        <v>#REF!</v>
      </c>
      <c r="E8" s="47" t="e">
        <f t="shared" si="0"/>
        <v>#REF!</v>
      </c>
    </row>
    <row r="9" spans="1:5" ht="12.75">
      <c r="A9" s="46"/>
      <c r="B9" s="47"/>
      <c r="C9" s="46"/>
      <c r="D9" s="49"/>
      <c r="E9" s="47"/>
    </row>
    <row r="10" spans="1:5" ht="12.75">
      <c r="A10" s="46"/>
      <c r="B10" s="47"/>
      <c r="C10" s="46"/>
      <c r="D10" s="49"/>
      <c r="E10" s="47"/>
    </row>
    <row r="11" spans="1:5" ht="15.75">
      <c r="A11" s="33" t="s">
        <v>346</v>
      </c>
      <c r="B11" s="48"/>
      <c r="C11" s="50"/>
      <c r="D11" s="49"/>
      <c r="E11" s="47"/>
    </row>
    <row r="12" spans="1:5" ht="12.75">
      <c r="A12" s="46"/>
      <c r="B12" s="47"/>
      <c r="C12" s="46"/>
      <c r="D12" s="49"/>
      <c r="E12" s="47"/>
    </row>
    <row r="13" spans="1:5" ht="12.75">
      <c r="A13" s="46" t="s">
        <v>356</v>
      </c>
      <c r="B13" s="47">
        <f>+'1..sz.mell.'!C124</f>
        <v>336090</v>
      </c>
      <c r="C13" s="46" t="s">
        <v>355</v>
      </c>
      <c r="D13" s="49">
        <f>+'2.1.sz.mell  '!I18+'2.2.sz.mell  '!I17</f>
        <v>344435</v>
      </c>
      <c r="E13" s="47">
        <f t="shared" si="0"/>
        <v>-8345</v>
      </c>
    </row>
    <row r="14" spans="1:5" ht="12.75">
      <c r="A14" s="46" t="s">
        <v>161</v>
      </c>
      <c r="B14" s="47">
        <f>+'1..sz.mell.'!C144</f>
        <v>0</v>
      </c>
      <c r="C14" s="46" t="s">
        <v>354</v>
      </c>
      <c r="D14" s="49">
        <f>+'2.1.sz.mell  '!I27+'2.2.sz.mell  '!I30</f>
        <v>0</v>
      </c>
      <c r="E14" s="47">
        <f t="shared" si="0"/>
        <v>0</v>
      </c>
    </row>
    <row r="15" spans="1:5" ht="12.75">
      <c r="A15" s="46" t="s">
        <v>357</v>
      </c>
      <c r="B15" s="47">
        <f>+'1..sz.mell.'!C145</f>
        <v>336090</v>
      </c>
      <c r="C15" s="46" t="s">
        <v>353</v>
      </c>
      <c r="D15" s="49">
        <f>+'2.1.sz.mell  '!I28+'2.2.sz.mell  '!I31</f>
        <v>344435</v>
      </c>
      <c r="E15" s="47">
        <f t="shared" si="0"/>
        <v>-8345</v>
      </c>
    </row>
    <row r="16" spans="1:5" ht="12.75">
      <c r="A16" s="43"/>
      <c r="B16" s="43"/>
      <c r="C16" s="46"/>
      <c r="D16" s="49"/>
      <c r="E16" s="44"/>
    </row>
    <row r="17" spans="1:5" ht="12.75">
      <c r="A17" s="43"/>
      <c r="B17" s="43"/>
      <c r="C17" s="43"/>
      <c r="D17" s="43"/>
      <c r="E17" s="43"/>
    </row>
    <row r="18" spans="1:5" ht="12.75">
      <c r="A18" s="43"/>
      <c r="B18" s="43"/>
      <c r="C18" s="43"/>
      <c r="D18" s="43"/>
      <c r="E18" s="43"/>
    </row>
    <row r="19" spans="1:5" ht="12.75">
      <c r="A19" s="43"/>
      <c r="B19" s="43"/>
      <c r="C19" s="43"/>
      <c r="D19" s="43"/>
      <c r="E19" s="43"/>
    </row>
  </sheetData>
  <sheetProtection sheet="1"/>
  <conditionalFormatting sqref="E3:E15">
    <cfRule type="cellIs" priority="1" dxfId="1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G19"/>
  <sheetViews>
    <sheetView view="pageLayout" workbookViewId="0" topLeftCell="A1">
      <selection activeCell="D25" sqref="D25"/>
    </sheetView>
  </sheetViews>
  <sheetFormatPr defaultColWidth="9.00390625" defaultRowHeight="12.75"/>
  <cols>
    <col min="1" max="1" width="33.50390625" style="12" customWidth="1"/>
    <col min="2" max="2" width="13.875" style="11" customWidth="1"/>
    <col min="3" max="3" width="16.375" style="11" customWidth="1"/>
    <col min="4" max="4" width="15.50390625" style="11" customWidth="1"/>
    <col min="5" max="5" width="14.00390625" style="11" customWidth="1"/>
    <col min="6" max="6" width="15.50390625" style="11" customWidth="1"/>
    <col min="7" max="7" width="16.625" style="20" customWidth="1"/>
    <col min="8" max="9" width="12.875" style="11" customWidth="1"/>
    <col min="10" max="10" width="13.875" style="11" customWidth="1"/>
    <col min="11" max="16384" width="9.375" style="11" customWidth="1"/>
  </cols>
  <sheetData>
    <row r="1" spans="1:7" ht="25.5" customHeight="1">
      <c r="A1" s="326" t="s">
        <v>0</v>
      </c>
      <c r="B1" s="326"/>
      <c r="C1" s="326"/>
      <c r="D1" s="326"/>
      <c r="E1" s="326"/>
      <c r="F1" s="326"/>
      <c r="G1" s="326"/>
    </row>
    <row r="2" spans="1:7" ht="22.5" customHeight="1" thickBot="1">
      <c r="A2" s="52"/>
      <c r="B2" s="20"/>
      <c r="C2" s="20"/>
      <c r="D2" s="20"/>
      <c r="E2" s="20"/>
      <c r="F2" s="20"/>
      <c r="G2" s="15" t="s">
        <v>51</v>
      </c>
    </row>
    <row r="3" spans="1:7" s="13" customFormat="1" ht="44.25" customHeight="1" thickBot="1">
      <c r="A3" s="53" t="s">
        <v>55</v>
      </c>
      <c r="B3" s="54" t="s">
        <v>56</v>
      </c>
      <c r="C3" s="192" t="s">
        <v>57</v>
      </c>
      <c r="D3" s="192" t="s">
        <v>412</v>
      </c>
      <c r="E3" s="192" t="s">
        <v>412</v>
      </c>
      <c r="F3" s="192" t="s">
        <v>427</v>
      </c>
      <c r="G3" s="192" t="s">
        <v>358</v>
      </c>
    </row>
    <row r="4" spans="1:7" s="20" customFormat="1" ht="12" customHeight="1" thickBot="1">
      <c r="A4" s="17">
        <v>1</v>
      </c>
      <c r="B4" s="18">
        <v>2</v>
      </c>
      <c r="C4" s="210">
        <v>3</v>
      </c>
      <c r="D4" s="210">
        <v>4</v>
      </c>
      <c r="E4" s="210"/>
      <c r="F4" s="210">
        <v>5</v>
      </c>
      <c r="G4" s="210" t="s">
        <v>60</v>
      </c>
    </row>
    <row r="5" spans="1:7" ht="15.75" customHeight="1">
      <c r="A5" s="146" t="s">
        <v>397</v>
      </c>
      <c r="B5" s="8">
        <v>2000</v>
      </c>
      <c r="C5" s="148" t="s">
        <v>398</v>
      </c>
      <c r="D5" s="8">
        <v>1759</v>
      </c>
      <c r="E5" s="8">
        <v>1759</v>
      </c>
      <c r="F5" s="8">
        <v>1759</v>
      </c>
      <c r="G5" s="211"/>
    </row>
    <row r="6" spans="1:7" ht="15.75" customHeight="1">
      <c r="A6" s="146" t="s">
        <v>399</v>
      </c>
      <c r="B6" s="8">
        <v>1000</v>
      </c>
      <c r="C6" s="148" t="s">
        <v>398</v>
      </c>
      <c r="D6" s="8">
        <v>251</v>
      </c>
      <c r="E6" s="8">
        <v>251</v>
      </c>
      <c r="F6" s="8">
        <v>251</v>
      </c>
      <c r="G6" s="211"/>
    </row>
    <row r="7" spans="1:7" ht="15.75" customHeight="1">
      <c r="A7" s="146" t="s">
        <v>404</v>
      </c>
      <c r="B7" s="8">
        <v>9606</v>
      </c>
      <c r="C7" s="148" t="s">
        <v>398</v>
      </c>
      <c r="D7" s="8">
        <v>6096</v>
      </c>
      <c r="E7" s="8">
        <v>6096</v>
      </c>
      <c r="F7" s="8">
        <v>6096</v>
      </c>
      <c r="G7" s="211"/>
    </row>
    <row r="8" spans="1:7" ht="15.75" customHeight="1">
      <c r="A8" s="206" t="s">
        <v>408</v>
      </c>
      <c r="B8" s="8">
        <v>1000</v>
      </c>
      <c r="C8" s="148" t="s">
        <v>398</v>
      </c>
      <c r="D8" s="8"/>
      <c r="E8" s="8"/>
      <c r="F8" s="8"/>
      <c r="G8" s="211"/>
    </row>
    <row r="9" spans="1:7" ht="15.75" customHeight="1">
      <c r="A9" s="146" t="s">
        <v>413</v>
      </c>
      <c r="B9" s="8">
        <v>1270</v>
      </c>
      <c r="C9" s="148" t="s">
        <v>398</v>
      </c>
      <c r="D9" s="8">
        <v>1016</v>
      </c>
      <c r="E9" s="8">
        <v>1016</v>
      </c>
      <c r="F9" s="8">
        <v>1016</v>
      </c>
      <c r="G9" s="211"/>
    </row>
    <row r="10" spans="1:7" ht="15.75" customHeight="1">
      <c r="A10" s="147" t="s">
        <v>419</v>
      </c>
      <c r="B10" s="8">
        <v>309</v>
      </c>
      <c r="C10" s="148" t="s">
        <v>398</v>
      </c>
      <c r="D10" s="8">
        <v>309</v>
      </c>
      <c r="E10" s="8">
        <v>309</v>
      </c>
      <c r="F10" s="8">
        <v>309</v>
      </c>
      <c r="G10" s="211"/>
    </row>
    <row r="11" spans="1:7" ht="15.75" customHeight="1">
      <c r="A11" s="146" t="s">
        <v>420</v>
      </c>
      <c r="B11" s="8">
        <v>282</v>
      </c>
      <c r="C11" s="148" t="s">
        <v>398</v>
      </c>
      <c r="D11" s="8">
        <v>282</v>
      </c>
      <c r="E11" s="8">
        <v>282</v>
      </c>
      <c r="F11" s="8">
        <v>282</v>
      </c>
      <c r="G11" s="211"/>
    </row>
    <row r="12" spans="1:7" ht="15.75" customHeight="1">
      <c r="A12" s="146" t="s">
        <v>421</v>
      </c>
      <c r="B12" s="8">
        <v>445</v>
      </c>
      <c r="C12" s="148" t="s">
        <v>398</v>
      </c>
      <c r="D12" s="8">
        <v>445</v>
      </c>
      <c r="E12" s="8">
        <v>445</v>
      </c>
      <c r="F12" s="8">
        <v>445</v>
      </c>
      <c r="G12" s="211"/>
    </row>
    <row r="13" spans="1:7" ht="15.75" customHeight="1">
      <c r="A13" s="146" t="s">
        <v>422</v>
      </c>
      <c r="B13" s="8">
        <v>30</v>
      </c>
      <c r="C13" s="148" t="s">
        <v>398</v>
      </c>
      <c r="D13" s="8">
        <v>340</v>
      </c>
      <c r="E13" s="8">
        <v>340</v>
      </c>
      <c r="F13" s="8">
        <v>340</v>
      </c>
      <c r="G13" s="211"/>
    </row>
    <row r="14" spans="1:7" ht="15.75" customHeight="1">
      <c r="A14" s="146" t="s">
        <v>423</v>
      </c>
      <c r="B14" s="8">
        <v>100</v>
      </c>
      <c r="C14" s="148" t="s">
        <v>398</v>
      </c>
      <c r="D14" s="8">
        <v>100</v>
      </c>
      <c r="E14" s="8">
        <v>100</v>
      </c>
      <c r="F14" s="8">
        <v>100</v>
      </c>
      <c r="G14" s="211"/>
    </row>
    <row r="15" spans="1:7" ht="15.75" customHeight="1">
      <c r="A15" s="146" t="s">
        <v>424</v>
      </c>
      <c r="B15" s="8">
        <v>3194</v>
      </c>
      <c r="C15" s="148" t="s">
        <v>398</v>
      </c>
      <c r="D15" s="8">
        <v>3194</v>
      </c>
      <c r="E15" s="8">
        <v>3194</v>
      </c>
      <c r="F15" s="8">
        <v>3194</v>
      </c>
      <c r="G15" s="211"/>
    </row>
    <row r="16" spans="1:7" ht="15.75" customHeight="1">
      <c r="A16" s="146"/>
      <c r="B16" s="8"/>
      <c r="C16" s="148"/>
      <c r="D16" s="8"/>
      <c r="E16" s="8"/>
      <c r="F16" s="8"/>
      <c r="G16" s="211"/>
    </row>
    <row r="17" spans="1:7" ht="15.75" customHeight="1">
      <c r="A17" s="146"/>
      <c r="B17" s="8"/>
      <c r="C17" s="148"/>
      <c r="D17" s="8"/>
      <c r="E17" s="8"/>
      <c r="F17" s="8"/>
      <c r="G17" s="211"/>
    </row>
    <row r="18" spans="1:7" ht="15.75" customHeight="1" thickBot="1">
      <c r="A18" s="21"/>
      <c r="B18" s="9"/>
      <c r="C18" s="148"/>
      <c r="D18" s="8"/>
      <c r="E18" s="8"/>
      <c r="F18" s="8"/>
      <c r="G18" s="211"/>
    </row>
    <row r="19" spans="1:7" s="23" customFormat="1" ht="18" customHeight="1" thickBot="1">
      <c r="A19" s="55" t="s">
        <v>54</v>
      </c>
      <c r="B19" s="22">
        <v>13606</v>
      </c>
      <c r="C19" s="209"/>
      <c r="D19" s="212">
        <v>13792</v>
      </c>
      <c r="E19" s="212">
        <v>13792</v>
      </c>
      <c r="F19" s="212">
        <v>13792</v>
      </c>
      <c r="G19" s="212"/>
    </row>
  </sheetData>
  <sheetProtection/>
  <mergeCells count="1">
    <mergeCell ref="A1:G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3. melléklet a ../2015. (IV.21.)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view="pageLayout" workbookViewId="0" topLeftCell="A1">
      <selection activeCell="E25" sqref="E25"/>
    </sheetView>
  </sheetViews>
  <sheetFormatPr defaultColWidth="9.00390625" defaultRowHeight="12.75"/>
  <cols>
    <col min="1" max="1" width="46.625" style="12" customWidth="1"/>
    <col min="2" max="2" width="15.625" style="11" customWidth="1"/>
    <col min="3" max="3" width="14.875" style="11" customWidth="1"/>
    <col min="4" max="4" width="15.875" style="11" customWidth="1"/>
    <col min="5" max="5" width="13.625" style="11" customWidth="1"/>
    <col min="6" max="6" width="18.875" style="11" customWidth="1"/>
    <col min="7" max="8" width="12.875" style="11" customWidth="1"/>
    <col min="9" max="9" width="13.875" style="11" customWidth="1"/>
    <col min="10" max="16384" width="9.375" style="11" customWidth="1"/>
  </cols>
  <sheetData>
    <row r="1" spans="1:6" ht="24.75" customHeight="1">
      <c r="A1" s="326" t="s">
        <v>1</v>
      </c>
      <c r="B1" s="326"/>
      <c r="C1" s="326"/>
      <c r="D1" s="326"/>
      <c r="E1" s="326"/>
      <c r="F1" s="326"/>
    </row>
    <row r="2" spans="1:6" ht="23.25" customHeight="1" thickBot="1">
      <c r="A2" s="52"/>
      <c r="B2" s="20"/>
      <c r="C2" s="20"/>
      <c r="D2" s="20"/>
      <c r="E2" s="20"/>
      <c r="F2" s="15" t="s">
        <v>51</v>
      </c>
    </row>
    <row r="3" spans="1:6" s="13" customFormat="1" ht="48.75" customHeight="1" thickBot="1">
      <c r="A3" s="53" t="s">
        <v>58</v>
      </c>
      <c r="B3" s="54" t="s">
        <v>56</v>
      </c>
      <c r="C3" s="54" t="s">
        <v>57</v>
      </c>
      <c r="D3" s="54" t="s">
        <v>417</v>
      </c>
      <c r="E3" s="54" t="s">
        <v>427</v>
      </c>
      <c r="F3" s="16" t="s">
        <v>359</v>
      </c>
    </row>
    <row r="4" spans="1:6" s="20" customFormat="1" ht="15" customHeight="1" thickBot="1">
      <c r="A4" s="17">
        <v>1</v>
      </c>
      <c r="B4" s="18">
        <v>2</v>
      </c>
      <c r="C4" s="18">
        <v>3</v>
      </c>
      <c r="D4" s="18">
        <v>4</v>
      </c>
      <c r="E4" s="18">
        <v>5</v>
      </c>
      <c r="F4" s="19">
        <v>7</v>
      </c>
    </row>
    <row r="5" spans="1:6" ht="15.75" customHeight="1">
      <c r="A5" s="24" t="s">
        <v>400</v>
      </c>
      <c r="B5" s="25">
        <v>6030</v>
      </c>
      <c r="C5" s="149" t="s">
        <v>398</v>
      </c>
      <c r="D5" s="25">
        <v>3380</v>
      </c>
      <c r="E5" s="25"/>
      <c r="F5" s="26"/>
    </row>
    <row r="6" spans="1:6" ht="15.75" customHeight="1">
      <c r="A6" s="24" t="s">
        <v>407</v>
      </c>
      <c r="B6" s="25">
        <v>5000</v>
      </c>
      <c r="C6" s="149" t="s">
        <v>398</v>
      </c>
      <c r="D6" s="25">
        <v>5000</v>
      </c>
      <c r="E6" s="25"/>
      <c r="F6" s="26"/>
    </row>
    <row r="7" spans="1:6" ht="15.75" customHeight="1">
      <c r="A7" s="24" t="s">
        <v>411</v>
      </c>
      <c r="B7" s="25"/>
      <c r="C7" s="149" t="s">
        <v>398</v>
      </c>
      <c r="D7" s="25">
        <v>1051</v>
      </c>
      <c r="E7" s="25">
        <v>1051</v>
      </c>
      <c r="F7" s="26"/>
    </row>
    <row r="8" spans="1:6" ht="15.75" customHeight="1">
      <c r="A8" s="24"/>
      <c r="B8" s="25"/>
      <c r="C8" s="149"/>
      <c r="D8" s="25"/>
      <c r="E8" s="25"/>
      <c r="F8" s="26">
        <f aca="true" t="shared" si="0" ref="F8:F23">B8-D8-E8</f>
        <v>0</v>
      </c>
    </row>
    <row r="9" spans="1:6" ht="15.75" customHeight="1">
      <c r="A9" s="24"/>
      <c r="B9" s="25"/>
      <c r="C9" s="149"/>
      <c r="D9" s="25"/>
      <c r="E9" s="25"/>
      <c r="F9" s="26">
        <f t="shared" si="0"/>
        <v>0</v>
      </c>
    </row>
    <row r="10" spans="1:6" ht="15.75" customHeight="1">
      <c r="A10" s="24"/>
      <c r="B10" s="25"/>
      <c r="C10" s="149"/>
      <c r="D10" s="25"/>
      <c r="E10" s="25"/>
      <c r="F10" s="26">
        <f t="shared" si="0"/>
        <v>0</v>
      </c>
    </row>
    <row r="11" spans="1:6" ht="15.75" customHeight="1">
      <c r="A11" s="24"/>
      <c r="B11" s="25"/>
      <c r="C11" s="149"/>
      <c r="D11" s="25"/>
      <c r="E11" s="25"/>
      <c r="F11" s="26">
        <f t="shared" si="0"/>
        <v>0</v>
      </c>
    </row>
    <row r="12" spans="1:6" ht="15.75" customHeight="1">
      <c r="A12" s="24"/>
      <c r="B12" s="25"/>
      <c r="C12" s="149"/>
      <c r="D12" s="25"/>
      <c r="E12" s="25"/>
      <c r="F12" s="26">
        <f t="shared" si="0"/>
        <v>0</v>
      </c>
    </row>
    <row r="13" spans="1:6" ht="15.75" customHeight="1">
      <c r="A13" s="24"/>
      <c r="B13" s="25"/>
      <c r="C13" s="149"/>
      <c r="D13" s="25"/>
      <c r="E13" s="25"/>
      <c r="F13" s="26">
        <f t="shared" si="0"/>
        <v>0</v>
      </c>
    </row>
    <row r="14" spans="1:6" ht="15.75" customHeight="1">
      <c r="A14" s="24"/>
      <c r="B14" s="25"/>
      <c r="C14" s="149"/>
      <c r="D14" s="25"/>
      <c r="E14" s="25"/>
      <c r="F14" s="26">
        <f t="shared" si="0"/>
        <v>0</v>
      </c>
    </row>
    <row r="15" spans="1:6" ht="15.75" customHeight="1">
      <c r="A15" s="24"/>
      <c r="B15" s="25"/>
      <c r="C15" s="149"/>
      <c r="D15" s="25"/>
      <c r="E15" s="25"/>
      <c r="F15" s="26">
        <f t="shared" si="0"/>
        <v>0</v>
      </c>
    </row>
    <row r="16" spans="1:6" ht="15.75" customHeight="1">
      <c r="A16" s="24"/>
      <c r="B16" s="25"/>
      <c r="C16" s="149"/>
      <c r="D16" s="25"/>
      <c r="E16" s="25"/>
      <c r="F16" s="26">
        <f t="shared" si="0"/>
        <v>0</v>
      </c>
    </row>
    <row r="17" spans="1:6" ht="15.75" customHeight="1">
      <c r="A17" s="24"/>
      <c r="B17" s="25"/>
      <c r="C17" s="149"/>
      <c r="D17" s="25"/>
      <c r="E17" s="25"/>
      <c r="F17" s="26">
        <f t="shared" si="0"/>
        <v>0</v>
      </c>
    </row>
    <row r="18" spans="1:6" ht="15.75" customHeight="1">
      <c r="A18" s="24"/>
      <c r="B18" s="25"/>
      <c r="C18" s="149"/>
      <c r="D18" s="25"/>
      <c r="E18" s="25"/>
      <c r="F18" s="26">
        <f t="shared" si="0"/>
        <v>0</v>
      </c>
    </row>
    <row r="19" spans="1:6" ht="15.75" customHeight="1">
      <c r="A19" s="24"/>
      <c r="B19" s="25"/>
      <c r="C19" s="149"/>
      <c r="D19" s="25"/>
      <c r="E19" s="25"/>
      <c r="F19" s="26">
        <f t="shared" si="0"/>
        <v>0</v>
      </c>
    </row>
    <row r="20" spans="1:6" ht="15.75" customHeight="1">
      <c r="A20" s="24"/>
      <c r="B20" s="25"/>
      <c r="C20" s="149"/>
      <c r="D20" s="25"/>
      <c r="E20" s="25"/>
      <c r="F20" s="26">
        <f t="shared" si="0"/>
        <v>0</v>
      </c>
    </row>
    <row r="21" spans="1:6" ht="15.75" customHeight="1">
      <c r="A21" s="24"/>
      <c r="B21" s="25"/>
      <c r="C21" s="149"/>
      <c r="D21" s="25"/>
      <c r="E21" s="25"/>
      <c r="F21" s="26">
        <f t="shared" si="0"/>
        <v>0</v>
      </c>
    </row>
    <row r="22" spans="1:6" ht="15.75" customHeight="1">
      <c r="A22" s="24"/>
      <c r="B22" s="25"/>
      <c r="C22" s="149"/>
      <c r="D22" s="25"/>
      <c r="E22" s="25"/>
      <c r="F22" s="26">
        <f t="shared" si="0"/>
        <v>0</v>
      </c>
    </row>
    <row r="23" spans="1:6" ht="15.75" customHeight="1" thickBot="1">
      <c r="A23" s="27"/>
      <c r="B23" s="28"/>
      <c r="C23" s="150"/>
      <c r="D23" s="28"/>
      <c r="E23" s="28"/>
      <c r="F23" s="29">
        <f t="shared" si="0"/>
        <v>0</v>
      </c>
    </row>
    <row r="24" spans="1:6" s="23" customFormat="1" ht="18" customHeight="1" thickBot="1">
      <c r="A24" s="55" t="s">
        <v>54</v>
      </c>
      <c r="B24" s="56">
        <f>SUM(B5:B23)</f>
        <v>11030</v>
      </c>
      <c r="C24" s="39"/>
      <c r="D24" s="56">
        <v>9431</v>
      </c>
      <c r="E24" s="56">
        <v>1051</v>
      </c>
      <c r="F24" s="30">
        <f>SUM(F5:F23)</f>
        <v>0</v>
      </c>
    </row>
  </sheetData>
  <sheetProtection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4. melléklet a /2015. (IV.21.) önkormányzati rendelethez&amp;"Times New Roman CE,Normál"&amp;10
 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M149"/>
  <sheetViews>
    <sheetView zoomScaleSheetLayoutView="85" zoomScalePageLayoutView="0" workbookViewId="0" topLeftCell="A1">
      <selection activeCell="B1" sqref="B1:E1"/>
    </sheetView>
  </sheetViews>
  <sheetFormatPr defaultColWidth="9.00390625" defaultRowHeight="12.75"/>
  <cols>
    <col min="1" max="1" width="13.875" style="116" customWidth="1"/>
    <col min="2" max="2" width="59.125" style="117" customWidth="1"/>
    <col min="3" max="4" width="10.875" style="117" customWidth="1"/>
    <col min="5" max="5" width="11.375" style="118" customWidth="1"/>
    <col min="6" max="16384" width="9.375" style="2" customWidth="1"/>
  </cols>
  <sheetData>
    <row r="1" spans="1:5" s="1" customFormat="1" ht="16.5" customHeight="1" thickBot="1">
      <c r="A1" s="60"/>
      <c r="B1" s="327" t="s">
        <v>435</v>
      </c>
      <c r="C1" s="327"/>
      <c r="D1" s="327"/>
      <c r="E1" s="328"/>
    </row>
    <row r="2" spans="1:5" s="34" customFormat="1" ht="21" customHeight="1">
      <c r="A2" s="120" t="s">
        <v>52</v>
      </c>
      <c r="B2" s="105" t="s">
        <v>136</v>
      </c>
      <c r="C2" s="152"/>
      <c r="D2" s="152"/>
      <c r="E2" s="107" t="s">
        <v>40</v>
      </c>
    </row>
    <row r="3" spans="1:5" s="34" customFormat="1" ht="16.5" thickBot="1">
      <c r="A3" s="62" t="s">
        <v>131</v>
      </c>
      <c r="B3" s="106" t="s">
        <v>366</v>
      </c>
      <c r="C3" s="153"/>
      <c r="D3" s="153"/>
      <c r="E3" s="108"/>
    </row>
    <row r="4" spans="1:5" s="35" customFormat="1" ht="15.75" customHeight="1" thickBot="1">
      <c r="A4" s="63"/>
      <c r="B4" s="63"/>
      <c r="C4" s="63"/>
      <c r="D4" s="63"/>
      <c r="E4" s="64" t="s">
        <v>41</v>
      </c>
    </row>
    <row r="5" spans="1:5" ht="36.75" thickBot="1">
      <c r="A5" s="121" t="s">
        <v>133</v>
      </c>
      <c r="B5" s="65" t="s">
        <v>42</v>
      </c>
      <c r="C5" s="154" t="s">
        <v>43</v>
      </c>
      <c r="D5" s="154" t="s">
        <v>430</v>
      </c>
      <c r="E5" s="109" t="s">
        <v>410</v>
      </c>
    </row>
    <row r="6" spans="1:5" s="31" customFormat="1" ht="12.75" customHeight="1" thickBot="1">
      <c r="A6" s="57">
        <v>1</v>
      </c>
      <c r="B6" s="58">
        <v>2</v>
      </c>
      <c r="C6" s="155"/>
      <c r="D6" s="155"/>
      <c r="E6" s="59">
        <v>3</v>
      </c>
    </row>
    <row r="7" spans="1:5" s="31" customFormat="1" ht="15.75" customHeight="1" thickBot="1">
      <c r="A7" s="67"/>
      <c r="B7" s="68" t="s">
        <v>44</v>
      </c>
      <c r="C7" s="68"/>
      <c r="D7" s="68"/>
      <c r="E7" s="110"/>
    </row>
    <row r="8" spans="1:5" s="31" customFormat="1" ht="12" customHeight="1" thickBot="1">
      <c r="A8" s="224" t="s">
        <v>8</v>
      </c>
      <c r="B8" s="227" t="s">
        <v>163</v>
      </c>
      <c r="C8" s="224">
        <v>181789</v>
      </c>
      <c r="D8" s="224">
        <v>181870</v>
      </c>
      <c r="E8" s="228">
        <v>168820</v>
      </c>
    </row>
    <row r="9" spans="1:5" s="36" customFormat="1" ht="12" customHeight="1" thickBot="1">
      <c r="A9" s="257" t="s">
        <v>72</v>
      </c>
      <c r="B9" s="231" t="s">
        <v>164</v>
      </c>
      <c r="C9" s="258">
        <v>73546</v>
      </c>
      <c r="D9" s="258">
        <v>73546</v>
      </c>
      <c r="E9" s="232">
        <v>73546</v>
      </c>
    </row>
    <row r="10" spans="1:5" s="37" customFormat="1" ht="12" customHeight="1" thickBot="1">
      <c r="A10" s="257" t="s">
        <v>73</v>
      </c>
      <c r="B10" s="231" t="s">
        <v>165</v>
      </c>
      <c r="C10" s="258">
        <v>22990</v>
      </c>
      <c r="D10" s="258">
        <v>22990</v>
      </c>
      <c r="E10" s="232">
        <v>22990</v>
      </c>
    </row>
    <row r="11" spans="1:5" s="37" customFormat="1" ht="12" customHeight="1" thickBot="1">
      <c r="A11" s="257" t="s">
        <v>74</v>
      </c>
      <c r="B11" s="231" t="s">
        <v>166</v>
      </c>
      <c r="C11" s="258">
        <v>57708</v>
      </c>
      <c r="D11" s="258">
        <v>56459</v>
      </c>
      <c r="E11" s="232">
        <v>56459</v>
      </c>
    </row>
    <row r="12" spans="1:5" s="37" customFormat="1" ht="12" customHeight="1" thickBot="1">
      <c r="A12" s="257" t="s">
        <v>75</v>
      </c>
      <c r="B12" s="231" t="s">
        <v>167</v>
      </c>
      <c r="C12" s="258">
        <v>2948</v>
      </c>
      <c r="D12" s="258">
        <v>2948</v>
      </c>
      <c r="E12" s="232">
        <v>2948</v>
      </c>
    </row>
    <row r="13" spans="1:5" s="37" customFormat="1" ht="12" customHeight="1" thickBot="1">
      <c r="A13" s="257" t="s">
        <v>92</v>
      </c>
      <c r="B13" s="231" t="s">
        <v>405</v>
      </c>
      <c r="C13" s="258"/>
      <c r="D13" s="258">
        <v>758</v>
      </c>
      <c r="E13" s="232">
        <v>758</v>
      </c>
    </row>
    <row r="14" spans="1:5" s="37" customFormat="1" ht="12" customHeight="1" thickBot="1">
      <c r="A14" s="257" t="s">
        <v>76</v>
      </c>
      <c r="B14" s="231" t="s">
        <v>169</v>
      </c>
      <c r="C14" s="258">
        <v>24597</v>
      </c>
      <c r="D14" s="258">
        <v>25169</v>
      </c>
      <c r="E14" s="232">
        <v>12119</v>
      </c>
    </row>
    <row r="15" spans="1:5" s="36" customFormat="1" ht="12" customHeight="1" thickBot="1">
      <c r="A15" s="224" t="s">
        <v>9</v>
      </c>
      <c r="B15" s="234" t="s">
        <v>170</v>
      </c>
      <c r="C15" s="259">
        <v>29410</v>
      </c>
      <c r="D15" s="259">
        <v>47431</v>
      </c>
      <c r="E15" s="228">
        <v>52441</v>
      </c>
    </row>
    <row r="16" spans="1:5" s="36" customFormat="1" ht="12" customHeight="1" thickBot="1">
      <c r="A16" s="257" t="s">
        <v>78</v>
      </c>
      <c r="B16" s="231" t="s">
        <v>171</v>
      </c>
      <c r="C16" s="258"/>
      <c r="D16" s="258"/>
      <c r="E16" s="232"/>
    </row>
    <row r="17" spans="1:5" s="36" customFormat="1" ht="12" customHeight="1" thickBot="1">
      <c r="A17" s="257" t="s">
        <v>79</v>
      </c>
      <c r="B17" s="231" t="s">
        <v>172</v>
      </c>
      <c r="C17" s="258"/>
      <c r="D17" s="258"/>
      <c r="E17" s="232"/>
    </row>
    <row r="18" spans="1:5" s="36" customFormat="1" ht="12" customHeight="1" thickBot="1">
      <c r="A18" s="257" t="s">
        <v>80</v>
      </c>
      <c r="B18" s="231" t="s">
        <v>389</v>
      </c>
      <c r="C18" s="258"/>
      <c r="D18" s="258"/>
      <c r="E18" s="232"/>
    </row>
    <row r="19" spans="1:5" s="36" customFormat="1" ht="12" customHeight="1" thickBot="1">
      <c r="A19" s="257" t="s">
        <v>81</v>
      </c>
      <c r="B19" s="231" t="s">
        <v>390</v>
      </c>
      <c r="C19" s="258"/>
      <c r="D19" s="258"/>
      <c r="E19" s="232"/>
    </row>
    <row r="20" spans="1:5" s="36" customFormat="1" ht="12" customHeight="1" thickBot="1">
      <c r="A20" s="257" t="s">
        <v>82</v>
      </c>
      <c r="B20" s="231" t="s">
        <v>173</v>
      </c>
      <c r="C20" s="258">
        <v>29410</v>
      </c>
      <c r="D20" s="258">
        <v>47431</v>
      </c>
      <c r="E20" s="232">
        <v>52441</v>
      </c>
    </row>
    <row r="21" spans="1:5" s="37" customFormat="1" ht="12" customHeight="1" thickBot="1">
      <c r="A21" s="257" t="s">
        <v>88</v>
      </c>
      <c r="B21" s="231" t="s">
        <v>174</v>
      </c>
      <c r="C21" s="258"/>
      <c r="D21" s="258"/>
      <c r="E21" s="232"/>
    </row>
    <row r="22" spans="1:5" s="37" customFormat="1" ht="12" customHeight="1" thickBot="1">
      <c r="A22" s="224" t="s">
        <v>10</v>
      </c>
      <c r="B22" s="227" t="s">
        <v>175</v>
      </c>
      <c r="C22" s="224">
        <v>9126</v>
      </c>
      <c r="D22" s="224">
        <v>9226</v>
      </c>
      <c r="E22" s="228">
        <v>9217</v>
      </c>
    </row>
    <row r="23" spans="1:5" s="37" customFormat="1" ht="12" customHeight="1" thickBot="1">
      <c r="A23" s="257" t="s">
        <v>61</v>
      </c>
      <c r="B23" s="231" t="s">
        <v>176</v>
      </c>
      <c r="C23" s="258"/>
      <c r="D23" s="258">
        <v>100</v>
      </c>
      <c r="E23" s="232">
        <v>100</v>
      </c>
    </row>
    <row r="24" spans="1:5" s="36" customFormat="1" ht="12" customHeight="1" thickBot="1">
      <c r="A24" s="257" t="s">
        <v>62</v>
      </c>
      <c r="B24" s="231" t="s">
        <v>177</v>
      </c>
      <c r="C24" s="258"/>
      <c r="D24" s="258"/>
      <c r="E24" s="232"/>
    </row>
    <row r="25" spans="1:5" s="37" customFormat="1" ht="12" customHeight="1" thickBot="1">
      <c r="A25" s="257" t="s">
        <v>63</v>
      </c>
      <c r="B25" s="231" t="s">
        <v>391</v>
      </c>
      <c r="C25" s="258"/>
      <c r="D25" s="258"/>
      <c r="E25" s="232"/>
    </row>
    <row r="26" spans="1:5" s="37" customFormat="1" ht="12" customHeight="1" thickBot="1">
      <c r="A26" s="257" t="s">
        <v>64</v>
      </c>
      <c r="B26" s="231" t="s">
        <v>392</v>
      </c>
      <c r="C26" s="258"/>
      <c r="D26" s="258"/>
      <c r="E26" s="232"/>
    </row>
    <row r="27" spans="1:5" s="37" customFormat="1" ht="12" customHeight="1" thickBot="1">
      <c r="A27" s="257" t="s">
        <v>106</v>
      </c>
      <c r="B27" s="231" t="s">
        <v>178</v>
      </c>
      <c r="C27" s="258">
        <v>9126</v>
      </c>
      <c r="D27" s="258">
        <v>9126</v>
      </c>
      <c r="E27" s="232">
        <v>9117</v>
      </c>
    </row>
    <row r="28" spans="1:5" s="37" customFormat="1" ht="12" customHeight="1" thickBot="1">
      <c r="A28" s="257" t="s">
        <v>107</v>
      </c>
      <c r="B28" s="231" t="s">
        <v>179</v>
      </c>
      <c r="C28" s="258"/>
      <c r="D28" s="258"/>
      <c r="E28" s="232"/>
    </row>
    <row r="29" spans="1:5" s="37" customFormat="1" ht="12" customHeight="1" thickBot="1">
      <c r="A29" s="224" t="s">
        <v>108</v>
      </c>
      <c r="B29" s="227" t="s">
        <v>180</v>
      </c>
      <c r="C29" s="224">
        <v>40650</v>
      </c>
      <c r="D29" s="224">
        <v>46820</v>
      </c>
      <c r="E29" s="236">
        <v>49356</v>
      </c>
    </row>
    <row r="30" spans="1:5" s="37" customFormat="1" ht="12" customHeight="1" thickBot="1">
      <c r="A30" s="257" t="s">
        <v>181</v>
      </c>
      <c r="B30" s="231" t="s">
        <v>187</v>
      </c>
      <c r="C30" s="258">
        <v>34650</v>
      </c>
      <c r="D30" s="258">
        <v>40150</v>
      </c>
      <c r="E30" s="237">
        <v>42369</v>
      </c>
    </row>
    <row r="31" spans="1:5" s="37" customFormat="1" ht="12" customHeight="1" thickBot="1">
      <c r="A31" s="257" t="s">
        <v>182</v>
      </c>
      <c r="B31" s="231" t="s">
        <v>432</v>
      </c>
      <c r="C31" s="258"/>
      <c r="D31" s="258"/>
      <c r="E31" s="237">
        <v>9</v>
      </c>
    </row>
    <row r="32" spans="1:5" s="37" customFormat="1" ht="12" customHeight="1" thickBot="1">
      <c r="A32" s="257" t="s">
        <v>183</v>
      </c>
      <c r="B32" s="231" t="s">
        <v>188</v>
      </c>
      <c r="C32" s="258">
        <v>34650</v>
      </c>
      <c r="D32" s="258">
        <v>8500</v>
      </c>
      <c r="E32" s="232">
        <v>8921</v>
      </c>
    </row>
    <row r="33" spans="1:5" s="37" customFormat="1" ht="12" customHeight="1" thickBot="1">
      <c r="A33" s="257" t="s">
        <v>434</v>
      </c>
      <c r="B33" s="231" t="s">
        <v>189</v>
      </c>
      <c r="C33" s="258"/>
      <c r="D33" s="258">
        <v>31650</v>
      </c>
      <c r="E33" s="232">
        <v>33439</v>
      </c>
    </row>
    <row r="34" spans="1:5" s="37" customFormat="1" ht="12" customHeight="1" thickBot="1">
      <c r="A34" s="257" t="s">
        <v>184</v>
      </c>
      <c r="B34" s="231" t="s">
        <v>190</v>
      </c>
      <c r="C34" s="258">
        <v>5500</v>
      </c>
      <c r="D34" s="258">
        <v>5500</v>
      </c>
      <c r="E34" s="232">
        <v>5431</v>
      </c>
    </row>
    <row r="35" spans="1:5" s="37" customFormat="1" ht="12" customHeight="1" thickBot="1">
      <c r="A35" s="257" t="s">
        <v>185</v>
      </c>
      <c r="B35" s="231" t="s">
        <v>191</v>
      </c>
      <c r="C35" s="258"/>
      <c r="D35" s="258">
        <v>120</v>
      </c>
      <c r="E35" s="232">
        <v>145</v>
      </c>
    </row>
    <row r="36" spans="1:5" s="37" customFormat="1" ht="12" customHeight="1" thickBot="1">
      <c r="A36" s="257" t="s">
        <v>186</v>
      </c>
      <c r="B36" s="231" t="s">
        <v>192</v>
      </c>
      <c r="C36" s="258">
        <v>500</v>
      </c>
      <c r="D36" s="258">
        <v>1050</v>
      </c>
      <c r="E36" s="232">
        <v>1411</v>
      </c>
    </row>
    <row r="37" spans="1:5" s="37" customFormat="1" ht="12" customHeight="1" thickBot="1">
      <c r="A37" s="224" t="s">
        <v>12</v>
      </c>
      <c r="B37" s="227" t="s">
        <v>193</v>
      </c>
      <c r="C37" s="224">
        <v>32632</v>
      </c>
      <c r="D37" s="224">
        <v>32242</v>
      </c>
      <c r="E37" s="228">
        <v>37242</v>
      </c>
    </row>
    <row r="38" spans="1:5" s="37" customFormat="1" ht="12" customHeight="1" thickBot="1">
      <c r="A38" s="257" t="s">
        <v>65</v>
      </c>
      <c r="B38" s="231" t="s">
        <v>196</v>
      </c>
      <c r="C38" s="258">
        <v>750</v>
      </c>
      <c r="D38" s="258">
        <v>750</v>
      </c>
      <c r="E38" s="232">
        <v>742</v>
      </c>
    </row>
    <row r="39" spans="1:5" s="37" customFormat="1" ht="12" customHeight="1" thickBot="1">
      <c r="A39" s="257" t="s">
        <v>66</v>
      </c>
      <c r="B39" s="231" t="s">
        <v>197</v>
      </c>
      <c r="C39" s="258">
        <v>406</v>
      </c>
      <c r="D39" s="258">
        <v>406</v>
      </c>
      <c r="E39" s="232">
        <v>491</v>
      </c>
    </row>
    <row r="40" spans="1:5" s="37" customFormat="1" ht="12" customHeight="1" thickBot="1">
      <c r="A40" s="257" t="s">
        <v>67</v>
      </c>
      <c r="B40" s="231" t="s">
        <v>198</v>
      </c>
      <c r="C40" s="258"/>
      <c r="D40" s="258"/>
      <c r="E40" s="232"/>
    </row>
    <row r="41" spans="1:5" s="37" customFormat="1" ht="12" customHeight="1" thickBot="1">
      <c r="A41" s="257" t="s">
        <v>110</v>
      </c>
      <c r="B41" s="231" t="s">
        <v>199</v>
      </c>
      <c r="C41" s="258">
        <v>2600</v>
      </c>
      <c r="D41" s="258">
        <v>2600</v>
      </c>
      <c r="E41" s="232">
        <v>6295</v>
      </c>
    </row>
    <row r="42" spans="1:5" s="37" customFormat="1" ht="12" customHeight="1" thickBot="1">
      <c r="A42" s="257" t="s">
        <v>111</v>
      </c>
      <c r="B42" s="231" t="s">
        <v>200</v>
      </c>
      <c r="C42" s="258">
        <v>22492</v>
      </c>
      <c r="D42" s="258">
        <v>21492</v>
      </c>
      <c r="E42" s="232">
        <v>21816</v>
      </c>
    </row>
    <row r="43" spans="1:5" s="37" customFormat="1" ht="12" customHeight="1" thickBot="1">
      <c r="A43" s="257" t="s">
        <v>112</v>
      </c>
      <c r="B43" s="231" t="s">
        <v>201</v>
      </c>
      <c r="C43" s="258">
        <v>6384</v>
      </c>
      <c r="D43" s="258">
        <v>6114</v>
      </c>
      <c r="E43" s="232">
        <v>7058</v>
      </c>
    </row>
    <row r="44" spans="1:5" s="37" customFormat="1" ht="12" customHeight="1" thickBot="1">
      <c r="A44" s="257" t="s">
        <v>113</v>
      </c>
      <c r="B44" s="231" t="s">
        <v>202</v>
      </c>
      <c r="C44" s="258"/>
      <c r="D44" s="258"/>
      <c r="E44" s="232"/>
    </row>
    <row r="45" spans="1:5" s="37" customFormat="1" ht="12" customHeight="1" thickBot="1">
      <c r="A45" s="257" t="s">
        <v>114</v>
      </c>
      <c r="B45" s="231" t="s">
        <v>203</v>
      </c>
      <c r="C45" s="258"/>
      <c r="D45" s="258">
        <v>330</v>
      </c>
      <c r="E45" s="232">
        <v>338</v>
      </c>
    </row>
    <row r="46" spans="1:5" s="37" customFormat="1" ht="12" customHeight="1" thickBot="1">
      <c r="A46" s="257" t="s">
        <v>194</v>
      </c>
      <c r="B46" s="231" t="s">
        <v>204</v>
      </c>
      <c r="C46" s="258"/>
      <c r="D46" s="258"/>
      <c r="E46" s="238"/>
    </row>
    <row r="47" spans="1:5" s="37" customFormat="1" ht="12" customHeight="1" thickBot="1">
      <c r="A47" s="257" t="s">
        <v>195</v>
      </c>
      <c r="B47" s="231" t="s">
        <v>205</v>
      </c>
      <c r="C47" s="258"/>
      <c r="D47" s="258">
        <v>550</v>
      </c>
      <c r="E47" s="238">
        <v>502</v>
      </c>
    </row>
    <row r="48" spans="1:5" s="37" customFormat="1" ht="12" customHeight="1" thickBot="1">
      <c r="A48" s="224" t="s">
        <v>13</v>
      </c>
      <c r="B48" s="227" t="s">
        <v>206</v>
      </c>
      <c r="C48" s="224">
        <v>2055</v>
      </c>
      <c r="D48" s="224">
        <v>2055</v>
      </c>
      <c r="E48" s="228"/>
    </row>
    <row r="49" spans="1:5" s="37" customFormat="1" ht="12" customHeight="1" thickBot="1">
      <c r="A49" s="257" t="s">
        <v>68</v>
      </c>
      <c r="B49" s="231" t="s">
        <v>210</v>
      </c>
      <c r="C49" s="258"/>
      <c r="D49" s="258"/>
      <c r="E49" s="238"/>
    </row>
    <row r="50" spans="1:5" s="37" customFormat="1" ht="12" customHeight="1" thickBot="1">
      <c r="A50" s="257" t="s">
        <v>69</v>
      </c>
      <c r="B50" s="231" t="s">
        <v>211</v>
      </c>
      <c r="C50" s="258">
        <v>2055</v>
      </c>
      <c r="D50" s="258">
        <v>2055</v>
      </c>
      <c r="E50" s="238"/>
    </row>
    <row r="51" spans="1:5" s="37" customFormat="1" ht="12" customHeight="1" thickBot="1">
      <c r="A51" s="257" t="s">
        <v>207</v>
      </c>
      <c r="B51" s="231" t="s">
        <v>212</v>
      </c>
      <c r="C51" s="258"/>
      <c r="D51" s="258"/>
      <c r="E51" s="238"/>
    </row>
    <row r="52" spans="1:5" s="37" customFormat="1" ht="12" customHeight="1" thickBot="1">
      <c r="A52" s="257" t="s">
        <v>208</v>
      </c>
      <c r="B52" s="231" t="s">
        <v>213</v>
      </c>
      <c r="C52" s="258"/>
      <c r="D52" s="258"/>
      <c r="E52" s="238"/>
    </row>
    <row r="53" spans="1:5" s="37" customFormat="1" ht="12" customHeight="1" thickBot="1">
      <c r="A53" s="257" t="s">
        <v>209</v>
      </c>
      <c r="B53" s="231" t="s">
        <v>214</v>
      </c>
      <c r="C53" s="258"/>
      <c r="D53" s="258"/>
      <c r="E53" s="238"/>
    </row>
    <row r="54" spans="1:5" s="37" customFormat="1" ht="12" customHeight="1" thickBot="1">
      <c r="A54" s="224" t="s">
        <v>115</v>
      </c>
      <c r="B54" s="227" t="s">
        <v>215</v>
      </c>
      <c r="C54" s="224"/>
      <c r="D54" s="224">
        <v>115</v>
      </c>
      <c r="E54" s="228">
        <v>58</v>
      </c>
    </row>
    <row r="55" spans="1:5" s="37" customFormat="1" ht="12" customHeight="1" thickBot="1">
      <c r="A55" s="257" t="s">
        <v>70</v>
      </c>
      <c r="B55" s="231" t="s">
        <v>216</v>
      </c>
      <c r="C55" s="258"/>
      <c r="D55" s="258"/>
      <c r="E55" s="232"/>
    </row>
    <row r="56" spans="1:5" s="37" customFormat="1" ht="12" customHeight="1" thickBot="1">
      <c r="A56" s="257" t="s">
        <v>71</v>
      </c>
      <c r="B56" s="231" t="s">
        <v>393</v>
      </c>
      <c r="C56" s="258"/>
      <c r="D56" s="258">
        <v>115</v>
      </c>
      <c r="E56" s="232">
        <v>58</v>
      </c>
    </row>
    <row r="57" spans="1:5" s="37" customFormat="1" ht="12" customHeight="1" thickBot="1">
      <c r="A57" s="257" t="s">
        <v>219</v>
      </c>
      <c r="B57" s="231" t="s">
        <v>217</v>
      </c>
      <c r="C57" s="258"/>
      <c r="D57" s="258"/>
      <c r="E57" s="232"/>
    </row>
    <row r="58" spans="1:5" s="37" customFormat="1" ht="12" customHeight="1" thickBot="1">
      <c r="A58" s="257" t="s">
        <v>220</v>
      </c>
      <c r="B58" s="231" t="s">
        <v>218</v>
      </c>
      <c r="C58" s="258"/>
      <c r="D58" s="258"/>
      <c r="E58" s="232"/>
    </row>
    <row r="59" spans="1:5" s="37" customFormat="1" ht="12" customHeight="1" thickBot="1">
      <c r="A59" s="224" t="s">
        <v>15</v>
      </c>
      <c r="B59" s="234" t="s">
        <v>221</v>
      </c>
      <c r="C59" s="259"/>
      <c r="D59" s="259"/>
      <c r="E59" s="228"/>
    </row>
    <row r="60" spans="1:5" s="37" customFormat="1" ht="12" customHeight="1" thickBot="1">
      <c r="A60" s="257" t="s">
        <v>116</v>
      </c>
      <c r="B60" s="231" t="s">
        <v>223</v>
      </c>
      <c r="C60" s="258"/>
      <c r="D60" s="258"/>
      <c r="E60" s="238"/>
    </row>
    <row r="61" spans="1:5" s="37" customFormat="1" ht="12" customHeight="1" thickBot="1">
      <c r="A61" s="257" t="s">
        <v>117</v>
      </c>
      <c r="B61" s="231" t="s">
        <v>394</v>
      </c>
      <c r="C61" s="258"/>
      <c r="D61" s="258"/>
      <c r="E61" s="238"/>
    </row>
    <row r="62" spans="1:5" s="37" customFormat="1" ht="12" customHeight="1" thickBot="1">
      <c r="A62" s="257" t="s">
        <v>141</v>
      </c>
      <c r="B62" s="231" t="s">
        <v>224</v>
      </c>
      <c r="C62" s="258"/>
      <c r="D62" s="258"/>
      <c r="E62" s="238"/>
    </row>
    <row r="63" spans="1:5" s="37" customFormat="1" ht="12" customHeight="1" thickBot="1">
      <c r="A63" s="257" t="s">
        <v>222</v>
      </c>
      <c r="B63" s="231" t="s">
        <v>225</v>
      </c>
      <c r="C63" s="258"/>
      <c r="D63" s="258"/>
      <c r="E63" s="238"/>
    </row>
    <row r="64" spans="1:5" s="37" customFormat="1" ht="12" customHeight="1" thickBot="1">
      <c r="A64" s="224" t="s">
        <v>16</v>
      </c>
      <c r="B64" s="227" t="s">
        <v>226</v>
      </c>
      <c r="C64" s="224">
        <v>295662</v>
      </c>
      <c r="D64" s="224">
        <v>319759</v>
      </c>
      <c r="E64" s="236">
        <v>317134</v>
      </c>
    </row>
    <row r="65" spans="1:5" s="37" customFormat="1" ht="12" customHeight="1" thickBot="1">
      <c r="A65" s="260" t="s">
        <v>361</v>
      </c>
      <c r="B65" s="234" t="s">
        <v>228</v>
      </c>
      <c r="C65" s="259"/>
      <c r="D65" s="259"/>
      <c r="E65" s="228">
        <f>SUM(E66:E68)</f>
        <v>0</v>
      </c>
    </row>
    <row r="66" spans="1:5" s="37" customFormat="1" ht="12" customHeight="1" thickBot="1">
      <c r="A66" s="257" t="s">
        <v>261</v>
      </c>
      <c r="B66" s="231" t="s">
        <v>229</v>
      </c>
      <c r="C66" s="258"/>
      <c r="D66" s="258"/>
      <c r="E66" s="238"/>
    </row>
    <row r="67" spans="1:5" s="37" customFormat="1" ht="12" customHeight="1" thickBot="1">
      <c r="A67" s="257" t="s">
        <v>270</v>
      </c>
      <c r="B67" s="231" t="s">
        <v>230</v>
      </c>
      <c r="C67" s="258"/>
      <c r="D67" s="258"/>
      <c r="E67" s="238"/>
    </row>
    <row r="68" spans="1:5" s="37" customFormat="1" ht="12" customHeight="1" thickBot="1">
      <c r="A68" s="257" t="s">
        <v>271</v>
      </c>
      <c r="B68" s="240" t="s">
        <v>231</v>
      </c>
      <c r="C68" s="258"/>
      <c r="D68" s="258"/>
      <c r="E68" s="238"/>
    </row>
    <row r="69" spans="1:5" s="37" customFormat="1" ht="12" customHeight="1" thickBot="1">
      <c r="A69" s="260" t="s">
        <v>232</v>
      </c>
      <c r="B69" s="234" t="s">
        <v>233</v>
      </c>
      <c r="C69" s="259"/>
      <c r="D69" s="259"/>
      <c r="E69" s="228">
        <f>SUM(E70:E73)</f>
        <v>0</v>
      </c>
    </row>
    <row r="70" spans="1:5" s="37" customFormat="1" ht="12" customHeight="1" thickBot="1">
      <c r="A70" s="257" t="s">
        <v>93</v>
      </c>
      <c r="B70" s="231" t="s">
        <v>234</v>
      </c>
      <c r="C70" s="258"/>
      <c r="D70" s="258"/>
      <c r="E70" s="238"/>
    </row>
    <row r="71" spans="1:5" s="37" customFormat="1" ht="12" customHeight="1" thickBot="1">
      <c r="A71" s="257" t="s">
        <v>94</v>
      </c>
      <c r="B71" s="231" t="s">
        <v>235</v>
      </c>
      <c r="C71" s="258"/>
      <c r="D71" s="258"/>
      <c r="E71" s="238"/>
    </row>
    <row r="72" spans="1:5" s="37" customFormat="1" ht="12" customHeight="1" thickBot="1">
      <c r="A72" s="257" t="s">
        <v>262</v>
      </c>
      <c r="B72" s="231" t="s">
        <v>236</v>
      </c>
      <c r="C72" s="258"/>
      <c r="D72" s="258"/>
      <c r="E72" s="238"/>
    </row>
    <row r="73" spans="1:5" s="37" customFormat="1" ht="12" customHeight="1" thickBot="1">
      <c r="A73" s="257" t="s">
        <v>263</v>
      </c>
      <c r="B73" s="231" t="s">
        <v>237</v>
      </c>
      <c r="C73" s="258"/>
      <c r="D73" s="258"/>
      <c r="E73" s="238"/>
    </row>
    <row r="74" spans="1:5" s="37" customFormat="1" ht="12" customHeight="1" thickBot="1">
      <c r="A74" s="260" t="s">
        <v>238</v>
      </c>
      <c r="B74" s="234" t="s">
        <v>239</v>
      </c>
      <c r="C74" s="259">
        <v>29077</v>
      </c>
      <c r="D74" s="259">
        <v>29087</v>
      </c>
      <c r="E74" s="228">
        <v>29087</v>
      </c>
    </row>
    <row r="75" spans="1:5" s="37" customFormat="1" ht="12" customHeight="1" thickBot="1">
      <c r="A75" s="257" t="s">
        <v>264</v>
      </c>
      <c r="B75" s="231" t="s">
        <v>240</v>
      </c>
      <c r="C75" s="258">
        <v>29077</v>
      </c>
      <c r="D75" s="258">
        <v>29087</v>
      </c>
      <c r="E75" s="238">
        <v>29087</v>
      </c>
    </row>
    <row r="76" spans="1:5" s="37" customFormat="1" ht="12" customHeight="1" thickBot="1">
      <c r="A76" s="257" t="s">
        <v>265</v>
      </c>
      <c r="B76" s="231" t="s">
        <v>241</v>
      </c>
      <c r="C76" s="258"/>
      <c r="D76" s="258"/>
      <c r="E76" s="238"/>
    </row>
    <row r="77" spans="1:5" s="36" customFormat="1" ht="12" customHeight="1" thickBot="1">
      <c r="A77" s="260" t="s">
        <v>242</v>
      </c>
      <c r="B77" s="234" t="s">
        <v>243</v>
      </c>
      <c r="C77" s="259"/>
      <c r="D77" s="259">
        <v>6238</v>
      </c>
      <c r="E77" s="228">
        <v>4791</v>
      </c>
    </row>
    <row r="78" spans="1:5" s="37" customFormat="1" ht="12" customHeight="1" thickBot="1">
      <c r="A78" s="257" t="s">
        <v>266</v>
      </c>
      <c r="B78" s="231" t="s">
        <v>244</v>
      </c>
      <c r="C78" s="258"/>
      <c r="D78" s="258">
        <v>6238</v>
      </c>
      <c r="E78" s="238">
        <v>4791</v>
      </c>
    </row>
    <row r="79" spans="1:5" s="37" customFormat="1" ht="12" customHeight="1" thickBot="1">
      <c r="A79" s="257" t="s">
        <v>267</v>
      </c>
      <c r="B79" s="231" t="s">
        <v>245</v>
      </c>
      <c r="C79" s="258"/>
      <c r="D79" s="258"/>
      <c r="E79" s="238"/>
    </row>
    <row r="80" spans="1:5" s="37" customFormat="1" ht="12" customHeight="1" thickBot="1">
      <c r="A80" s="257" t="s">
        <v>268</v>
      </c>
      <c r="B80" s="231" t="s">
        <v>246</v>
      </c>
      <c r="C80" s="258"/>
      <c r="D80" s="258"/>
      <c r="E80" s="238"/>
    </row>
    <row r="81" spans="1:5" s="37" customFormat="1" ht="12" customHeight="1" thickBot="1">
      <c r="A81" s="260" t="s">
        <v>247</v>
      </c>
      <c r="B81" s="234" t="s">
        <v>269</v>
      </c>
      <c r="C81" s="259"/>
      <c r="D81" s="259"/>
      <c r="E81" s="228">
        <f>SUM(E82:E85)</f>
        <v>0</v>
      </c>
    </row>
    <row r="82" spans="1:5" s="37" customFormat="1" ht="12" customHeight="1" thickBot="1">
      <c r="A82" s="258" t="s">
        <v>248</v>
      </c>
      <c r="B82" s="231" t="s">
        <v>249</v>
      </c>
      <c r="C82" s="258"/>
      <c r="D82" s="258"/>
      <c r="E82" s="238"/>
    </row>
    <row r="83" spans="1:5" s="37" customFormat="1" ht="12" customHeight="1" thickBot="1">
      <c r="A83" s="258" t="s">
        <v>250</v>
      </c>
      <c r="B83" s="231" t="s">
        <v>251</v>
      </c>
      <c r="C83" s="258"/>
      <c r="D83" s="258"/>
      <c r="E83" s="238"/>
    </row>
    <row r="84" spans="1:5" s="37" customFormat="1" ht="12" customHeight="1" thickBot="1">
      <c r="A84" s="258" t="s">
        <v>252</v>
      </c>
      <c r="B84" s="231" t="s">
        <v>253</v>
      </c>
      <c r="C84" s="258"/>
      <c r="D84" s="258"/>
      <c r="E84" s="238"/>
    </row>
    <row r="85" spans="1:5" s="36" customFormat="1" ht="12" customHeight="1" thickBot="1">
      <c r="A85" s="258" t="s">
        <v>254</v>
      </c>
      <c r="B85" s="231" t="s">
        <v>255</v>
      </c>
      <c r="C85" s="258"/>
      <c r="D85" s="258"/>
      <c r="E85" s="238"/>
    </row>
    <row r="86" spans="1:5" s="36" customFormat="1" ht="12" customHeight="1" thickBot="1">
      <c r="A86" s="260" t="s">
        <v>256</v>
      </c>
      <c r="B86" s="234" t="s">
        <v>257</v>
      </c>
      <c r="C86" s="259"/>
      <c r="D86" s="259"/>
      <c r="E86" s="261"/>
    </row>
    <row r="87" spans="1:5" s="36" customFormat="1" ht="12" customHeight="1" thickBot="1">
      <c r="A87" s="260" t="s">
        <v>258</v>
      </c>
      <c r="B87" s="239" t="s">
        <v>259</v>
      </c>
      <c r="C87" s="260">
        <v>29077</v>
      </c>
      <c r="D87" s="260">
        <v>35325</v>
      </c>
      <c r="E87" s="236">
        <v>33878</v>
      </c>
    </row>
    <row r="88" spans="1:5" s="36" customFormat="1" ht="12" customHeight="1" thickBot="1">
      <c r="A88" s="260" t="s">
        <v>272</v>
      </c>
      <c r="B88" s="239" t="s">
        <v>388</v>
      </c>
      <c r="C88" s="260">
        <v>324739</v>
      </c>
      <c r="D88" s="260">
        <v>355084</v>
      </c>
      <c r="E88" s="236">
        <v>351012</v>
      </c>
    </row>
    <row r="89" spans="1:5" s="37" customFormat="1" ht="15" customHeight="1" thickBot="1">
      <c r="A89" s="262"/>
      <c r="B89" s="263"/>
      <c r="C89" s="263"/>
      <c r="D89" s="263"/>
      <c r="E89" s="264"/>
    </row>
    <row r="90" spans="1:5" ht="13.5" thickBot="1">
      <c r="A90" s="262"/>
      <c r="B90" s="265"/>
      <c r="C90" s="265"/>
      <c r="D90" s="265"/>
      <c r="E90" s="266"/>
    </row>
    <row r="91" spans="1:5" s="31" customFormat="1" ht="16.5" customHeight="1" thickBot="1">
      <c r="A91" s="267"/>
      <c r="B91" s="268" t="s">
        <v>45</v>
      </c>
      <c r="C91" s="268"/>
      <c r="D91" s="268"/>
      <c r="E91" s="269"/>
    </row>
    <row r="92" spans="1:5" s="38" customFormat="1" ht="12" customHeight="1" thickBot="1">
      <c r="A92" s="224" t="s">
        <v>8</v>
      </c>
      <c r="B92" s="244" t="s">
        <v>275</v>
      </c>
      <c r="C92" s="224">
        <v>290803</v>
      </c>
      <c r="D92" s="224">
        <v>330060</v>
      </c>
      <c r="E92" s="228">
        <v>312170</v>
      </c>
    </row>
    <row r="93" spans="1:5" ht="12" customHeight="1" thickBot="1">
      <c r="A93" s="257" t="s">
        <v>72</v>
      </c>
      <c r="B93" s="245" t="s">
        <v>38</v>
      </c>
      <c r="C93" s="270">
        <v>47356</v>
      </c>
      <c r="D93" s="270">
        <v>65048</v>
      </c>
      <c r="E93" s="232">
        <v>65048</v>
      </c>
    </row>
    <row r="94" spans="1:5" ht="12" customHeight="1" thickBot="1">
      <c r="A94" s="257" t="s">
        <v>73</v>
      </c>
      <c r="B94" s="245" t="s">
        <v>118</v>
      </c>
      <c r="C94" s="270">
        <v>9984</v>
      </c>
      <c r="D94" s="270">
        <v>12719</v>
      </c>
      <c r="E94" s="232">
        <v>12719</v>
      </c>
    </row>
    <row r="95" spans="1:5" ht="12" customHeight="1" thickBot="1">
      <c r="A95" s="257" t="s">
        <v>74</v>
      </c>
      <c r="B95" s="245" t="s">
        <v>91</v>
      </c>
      <c r="C95" s="270">
        <v>73530</v>
      </c>
      <c r="D95" s="270">
        <v>85330</v>
      </c>
      <c r="E95" s="232">
        <v>77551</v>
      </c>
    </row>
    <row r="96" spans="1:5" ht="12" customHeight="1" thickBot="1">
      <c r="A96" s="257" t="s">
        <v>75</v>
      </c>
      <c r="B96" s="245" t="s">
        <v>119</v>
      </c>
      <c r="C96" s="270">
        <v>57256</v>
      </c>
      <c r="D96" s="270">
        <v>58796</v>
      </c>
      <c r="E96" s="271">
        <v>55702</v>
      </c>
    </row>
    <row r="97" spans="1:5" ht="12" customHeight="1" thickBot="1">
      <c r="A97" s="257" t="s">
        <v>83</v>
      </c>
      <c r="B97" s="245" t="s">
        <v>120</v>
      </c>
      <c r="C97" s="270">
        <v>102677</v>
      </c>
      <c r="D97" s="270">
        <v>108167</v>
      </c>
      <c r="E97" s="271">
        <v>101150</v>
      </c>
    </row>
    <row r="98" spans="1:5" ht="12" customHeight="1" thickBot="1">
      <c r="A98" s="257" t="s">
        <v>76</v>
      </c>
      <c r="B98" s="245" t="s">
        <v>276</v>
      </c>
      <c r="C98" s="270"/>
      <c r="D98" s="270">
        <v>30</v>
      </c>
      <c r="E98" s="271">
        <v>30</v>
      </c>
    </row>
    <row r="99" spans="1:5" ht="12" customHeight="1" thickBot="1">
      <c r="A99" s="257" t="s">
        <v>77</v>
      </c>
      <c r="B99" s="247" t="s">
        <v>406</v>
      </c>
      <c r="C99" s="272">
        <v>89393</v>
      </c>
      <c r="D99" s="272">
        <v>92347</v>
      </c>
      <c r="E99" s="273">
        <v>85330</v>
      </c>
    </row>
    <row r="100" spans="1:5" ht="12" customHeight="1" thickBot="1">
      <c r="A100" s="257" t="s">
        <v>84</v>
      </c>
      <c r="B100" s="248" t="s">
        <v>277</v>
      </c>
      <c r="C100" s="270"/>
      <c r="D100" s="270"/>
      <c r="E100" s="274"/>
    </row>
    <row r="101" spans="1:5" ht="12" customHeight="1" thickBot="1">
      <c r="A101" s="257" t="s">
        <v>85</v>
      </c>
      <c r="B101" s="248" t="s">
        <v>278</v>
      </c>
      <c r="C101" s="270"/>
      <c r="D101" s="270"/>
      <c r="E101" s="274"/>
    </row>
    <row r="102" spans="1:5" ht="12" customHeight="1" thickBot="1">
      <c r="A102" s="257" t="s">
        <v>86</v>
      </c>
      <c r="B102" s="247" t="s">
        <v>279</v>
      </c>
      <c r="C102" s="275">
        <v>700</v>
      </c>
      <c r="D102" s="275">
        <v>733</v>
      </c>
      <c r="E102" s="274">
        <v>733</v>
      </c>
    </row>
    <row r="103" spans="1:5" ht="12" customHeight="1" thickBot="1">
      <c r="A103" s="257" t="s">
        <v>87</v>
      </c>
      <c r="B103" s="247" t="s">
        <v>280</v>
      </c>
      <c r="C103" s="275"/>
      <c r="D103" s="275"/>
      <c r="E103" s="274"/>
    </row>
    <row r="104" spans="1:5" ht="12" customHeight="1" thickBot="1">
      <c r="A104" s="257" t="s">
        <v>89</v>
      </c>
      <c r="B104" s="248" t="s">
        <v>281</v>
      </c>
      <c r="C104" s="270"/>
      <c r="D104" s="270"/>
      <c r="E104" s="274"/>
    </row>
    <row r="105" spans="1:5" ht="12" customHeight="1" thickBot="1">
      <c r="A105" s="257" t="s">
        <v>121</v>
      </c>
      <c r="B105" s="248" t="s">
        <v>282</v>
      </c>
      <c r="C105" s="270"/>
      <c r="D105" s="270"/>
      <c r="E105" s="274"/>
    </row>
    <row r="106" spans="1:5" ht="12" customHeight="1" thickBot="1">
      <c r="A106" s="257" t="s">
        <v>273</v>
      </c>
      <c r="B106" s="248" t="s">
        <v>283</v>
      </c>
      <c r="C106" s="270"/>
      <c r="D106" s="270"/>
      <c r="E106" s="274"/>
    </row>
    <row r="107" spans="1:5" ht="12" customHeight="1" thickBot="1">
      <c r="A107" s="257" t="s">
        <v>274</v>
      </c>
      <c r="B107" s="248" t="s">
        <v>284</v>
      </c>
      <c r="C107" s="270">
        <v>12584</v>
      </c>
      <c r="D107" s="270">
        <v>15057</v>
      </c>
      <c r="E107" s="274">
        <v>15057</v>
      </c>
    </row>
    <row r="108" spans="1:5" ht="12" customHeight="1" thickBot="1">
      <c r="A108" s="224" t="s">
        <v>9</v>
      </c>
      <c r="B108" s="244" t="s">
        <v>285</v>
      </c>
      <c r="C108" s="276">
        <v>24636</v>
      </c>
      <c r="D108" s="276">
        <v>22338</v>
      </c>
      <c r="E108" s="228">
        <v>13958</v>
      </c>
    </row>
    <row r="109" spans="1:5" ht="12" customHeight="1" thickBot="1">
      <c r="A109" s="257" t="s">
        <v>78</v>
      </c>
      <c r="B109" s="245" t="s">
        <v>139</v>
      </c>
      <c r="C109" s="270">
        <v>13606</v>
      </c>
      <c r="D109" s="270">
        <v>12907</v>
      </c>
      <c r="E109" s="232">
        <v>12907</v>
      </c>
    </row>
    <row r="110" spans="1:5" ht="12" customHeight="1" thickBot="1">
      <c r="A110" s="257" t="s">
        <v>79</v>
      </c>
      <c r="B110" s="245" t="s">
        <v>289</v>
      </c>
      <c r="C110" s="270"/>
      <c r="D110" s="270"/>
      <c r="E110" s="271"/>
    </row>
    <row r="111" spans="1:5" ht="12" customHeight="1" thickBot="1">
      <c r="A111" s="257" t="s">
        <v>80</v>
      </c>
      <c r="B111" s="245" t="s">
        <v>122</v>
      </c>
      <c r="C111" s="270">
        <v>11030</v>
      </c>
      <c r="D111" s="270">
        <v>9431</v>
      </c>
      <c r="E111" s="271">
        <v>1051</v>
      </c>
    </row>
    <row r="112" spans="1:5" ht="12" customHeight="1" thickBot="1">
      <c r="A112" s="257" t="s">
        <v>81</v>
      </c>
      <c r="B112" s="245" t="s">
        <v>290</v>
      </c>
      <c r="C112" s="270"/>
      <c r="D112" s="270"/>
      <c r="E112" s="271"/>
    </row>
    <row r="113" spans="1:5" ht="12" customHeight="1" thickBot="1">
      <c r="A113" s="257" t="s">
        <v>82</v>
      </c>
      <c r="B113" s="250" t="s">
        <v>142</v>
      </c>
      <c r="C113" s="258"/>
      <c r="D113" s="258"/>
      <c r="E113" s="271"/>
    </row>
    <row r="114" spans="1:5" ht="12" customHeight="1" thickBot="1">
      <c r="A114" s="257" t="s">
        <v>88</v>
      </c>
      <c r="B114" s="250" t="s">
        <v>395</v>
      </c>
      <c r="C114" s="258"/>
      <c r="D114" s="258"/>
      <c r="E114" s="271"/>
    </row>
    <row r="115" spans="1:5" ht="12" customHeight="1" thickBot="1">
      <c r="A115" s="257" t="s">
        <v>90</v>
      </c>
      <c r="B115" s="248" t="s">
        <v>295</v>
      </c>
      <c r="C115" s="270"/>
      <c r="D115" s="270"/>
      <c r="E115" s="271"/>
    </row>
    <row r="116" spans="1:5" ht="12" customHeight="1" thickBot="1">
      <c r="A116" s="257" t="s">
        <v>123</v>
      </c>
      <c r="B116" s="248" t="s">
        <v>278</v>
      </c>
      <c r="C116" s="270"/>
      <c r="D116" s="270"/>
      <c r="E116" s="271"/>
    </row>
    <row r="117" spans="1:5" ht="12" customHeight="1" thickBot="1">
      <c r="A117" s="257" t="s">
        <v>124</v>
      </c>
      <c r="B117" s="248" t="s">
        <v>294</v>
      </c>
      <c r="C117" s="270"/>
      <c r="D117" s="270"/>
      <c r="E117" s="271"/>
    </row>
    <row r="118" spans="1:5" ht="12" customHeight="1" thickBot="1">
      <c r="A118" s="257" t="s">
        <v>125</v>
      </c>
      <c r="B118" s="248" t="s">
        <v>293</v>
      </c>
      <c r="C118" s="270"/>
      <c r="D118" s="270"/>
      <c r="E118" s="271"/>
    </row>
    <row r="119" spans="1:5" ht="12" customHeight="1" thickBot="1">
      <c r="A119" s="257" t="s">
        <v>286</v>
      </c>
      <c r="B119" s="248" t="s">
        <v>281</v>
      </c>
      <c r="C119" s="270"/>
      <c r="D119" s="270"/>
      <c r="E119" s="271"/>
    </row>
    <row r="120" spans="1:5" ht="12" customHeight="1" thickBot="1">
      <c r="A120" s="257" t="s">
        <v>287</v>
      </c>
      <c r="B120" s="248" t="s">
        <v>292</v>
      </c>
      <c r="C120" s="270"/>
      <c r="D120" s="270"/>
      <c r="E120" s="271"/>
    </row>
    <row r="121" spans="1:5" ht="12" customHeight="1" thickBot="1">
      <c r="A121" s="257" t="s">
        <v>288</v>
      </c>
      <c r="B121" s="248" t="s">
        <v>291</v>
      </c>
      <c r="C121" s="270"/>
      <c r="D121" s="270"/>
      <c r="E121" s="271"/>
    </row>
    <row r="122" spans="1:5" ht="12" customHeight="1" thickBot="1">
      <c r="A122" s="224" t="s">
        <v>10</v>
      </c>
      <c r="B122" s="251" t="s">
        <v>296</v>
      </c>
      <c r="C122" s="277">
        <v>9300</v>
      </c>
      <c r="D122" s="277">
        <v>2686</v>
      </c>
      <c r="E122" s="278"/>
    </row>
    <row r="123" spans="1:5" ht="12" customHeight="1" thickBot="1">
      <c r="A123" s="257" t="s">
        <v>61</v>
      </c>
      <c r="B123" s="245" t="s">
        <v>47</v>
      </c>
      <c r="C123" s="270">
        <v>7300</v>
      </c>
      <c r="D123" s="270">
        <v>2686</v>
      </c>
      <c r="E123" s="271"/>
    </row>
    <row r="124" spans="1:5" ht="12" customHeight="1" thickBot="1">
      <c r="A124" s="257" t="s">
        <v>62</v>
      </c>
      <c r="B124" s="245" t="s">
        <v>48</v>
      </c>
      <c r="C124" s="270">
        <v>2000</v>
      </c>
      <c r="D124" s="270"/>
      <c r="E124" s="232"/>
    </row>
    <row r="125" spans="1:5" ht="12" customHeight="1" thickBot="1">
      <c r="A125" s="224" t="s">
        <v>11</v>
      </c>
      <c r="B125" s="251" t="s">
        <v>297</v>
      </c>
      <c r="C125" s="277">
        <v>324739</v>
      </c>
      <c r="D125" s="277">
        <v>355084</v>
      </c>
      <c r="E125" s="228">
        <v>326128</v>
      </c>
    </row>
    <row r="126" spans="1:5" ht="12" customHeight="1" thickBot="1">
      <c r="A126" s="224" t="s">
        <v>12</v>
      </c>
      <c r="B126" s="251" t="s">
        <v>298</v>
      </c>
      <c r="C126" s="277"/>
      <c r="D126" s="277"/>
      <c r="E126" s="228"/>
    </row>
    <row r="127" spans="1:5" s="38" customFormat="1" ht="12" customHeight="1" thickBot="1">
      <c r="A127" s="257" t="s">
        <v>65</v>
      </c>
      <c r="B127" s="245" t="s">
        <v>299</v>
      </c>
      <c r="C127" s="270"/>
      <c r="D127" s="270"/>
      <c r="E127" s="271"/>
    </row>
    <row r="128" spans="1:5" ht="12" customHeight="1" thickBot="1">
      <c r="A128" s="257" t="s">
        <v>66</v>
      </c>
      <c r="B128" s="245" t="s">
        <v>300</v>
      </c>
      <c r="C128" s="270"/>
      <c r="D128" s="270"/>
      <c r="E128" s="271"/>
    </row>
    <row r="129" spans="1:5" ht="12" customHeight="1" thickBot="1">
      <c r="A129" s="257" t="s">
        <v>67</v>
      </c>
      <c r="B129" s="245" t="s">
        <v>301</v>
      </c>
      <c r="C129" s="270"/>
      <c r="D129" s="270"/>
      <c r="E129" s="271"/>
    </row>
    <row r="130" spans="1:5" ht="12" customHeight="1" thickBot="1">
      <c r="A130" s="224" t="s">
        <v>13</v>
      </c>
      <c r="B130" s="251" t="s">
        <v>360</v>
      </c>
      <c r="C130" s="277"/>
      <c r="D130" s="277"/>
      <c r="E130" s="278">
        <f>+E131+E132+E133+E134</f>
        <v>0</v>
      </c>
    </row>
    <row r="131" spans="1:5" ht="12" customHeight="1" thickBot="1">
      <c r="A131" s="257" t="s">
        <v>68</v>
      </c>
      <c r="B131" s="245" t="s">
        <v>302</v>
      </c>
      <c r="C131" s="270"/>
      <c r="D131" s="270"/>
      <c r="E131" s="271"/>
    </row>
    <row r="132" spans="1:5" ht="12" customHeight="1" thickBot="1">
      <c r="A132" s="257" t="s">
        <v>69</v>
      </c>
      <c r="B132" s="245" t="s">
        <v>303</v>
      </c>
      <c r="C132" s="270"/>
      <c r="D132" s="270"/>
      <c r="E132" s="271"/>
    </row>
    <row r="133" spans="1:5" ht="12" customHeight="1" thickBot="1">
      <c r="A133" s="257" t="s">
        <v>207</v>
      </c>
      <c r="B133" s="245" t="s">
        <v>304</v>
      </c>
      <c r="C133" s="270"/>
      <c r="D133" s="270"/>
      <c r="E133" s="271"/>
    </row>
    <row r="134" spans="1:5" s="38" customFormat="1" ht="12" customHeight="1" thickBot="1">
      <c r="A134" s="257" t="s">
        <v>208</v>
      </c>
      <c r="B134" s="245" t="s">
        <v>305</v>
      </c>
      <c r="C134" s="270"/>
      <c r="D134" s="270"/>
      <c r="E134" s="271"/>
    </row>
    <row r="135" spans="1:13" ht="12" customHeight="1" thickBot="1">
      <c r="A135" s="224" t="s">
        <v>14</v>
      </c>
      <c r="B135" s="251" t="s">
        <v>306</v>
      </c>
      <c r="C135" s="277"/>
      <c r="D135" s="277"/>
      <c r="E135" s="279">
        <f>+E136+E137+E138+E139</f>
        <v>0</v>
      </c>
      <c r="M135" s="78"/>
    </row>
    <row r="136" spans="1:5" ht="13.5" thickBot="1">
      <c r="A136" s="257" t="s">
        <v>70</v>
      </c>
      <c r="B136" s="245" t="s">
        <v>307</v>
      </c>
      <c r="C136" s="270"/>
      <c r="D136" s="270"/>
      <c r="E136" s="271"/>
    </row>
    <row r="137" spans="1:5" ht="12" customHeight="1" thickBot="1">
      <c r="A137" s="257" t="s">
        <v>71</v>
      </c>
      <c r="B137" s="245" t="s">
        <v>317</v>
      </c>
      <c r="C137" s="270"/>
      <c r="D137" s="270"/>
      <c r="E137" s="271"/>
    </row>
    <row r="138" spans="1:5" s="38" customFormat="1" ht="12" customHeight="1" thickBot="1">
      <c r="A138" s="257" t="s">
        <v>219</v>
      </c>
      <c r="B138" s="245" t="s">
        <v>308</v>
      </c>
      <c r="C138" s="270"/>
      <c r="D138" s="270"/>
      <c r="E138" s="271"/>
    </row>
    <row r="139" spans="1:5" s="38" customFormat="1" ht="12" customHeight="1" thickBot="1">
      <c r="A139" s="257" t="s">
        <v>220</v>
      </c>
      <c r="B139" s="245" t="s">
        <v>309</v>
      </c>
      <c r="C139" s="270"/>
      <c r="D139" s="270"/>
      <c r="E139" s="271"/>
    </row>
    <row r="140" spans="1:5" s="38" customFormat="1" ht="12" customHeight="1" thickBot="1">
      <c r="A140" s="224" t="s">
        <v>15</v>
      </c>
      <c r="B140" s="251" t="s">
        <v>310</v>
      </c>
      <c r="C140" s="277"/>
      <c r="D140" s="277"/>
      <c r="E140" s="280">
        <f>+E141+E142+E143+E144</f>
        <v>0</v>
      </c>
    </row>
    <row r="141" spans="1:5" s="38" customFormat="1" ht="12" customHeight="1" thickBot="1">
      <c r="A141" s="257" t="s">
        <v>116</v>
      </c>
      <c r="B141" s="245" t="s">
        <v>311</v>
      </c>
      <c r="C141" s="270"/>
      <c r="D141" s="270"/>
      <c r="E141" s="271"/>
    </row>
    <row r="142" spans="1:5" s="38" customFormat="1" ht="12" customHeight="1" thickBot="1">
      <c r="A142" s="257" t="s">
        <v>117</v>
      </c>
      <c r="B142" s="245" t="s">
        <v>312</v>
      </c>
      <c r="C142" s="270"/>
      <c r="D142" s="270"/>
      <c r="E142" s="271"/>
    </row>
    <row r="143" spans="1:5" s="38" customFormat="1" ht="12" customHeight="1" thickBot="1">
      <c r="A143" s="257" t="s">
        <v>141</v>
      </c>
      <c r="B143" s="245" t="s">
        <v>313</v>
      </c>
      <c r="C143" s="270"/>
      <c r="D143" s="270"/>
      <c r="E143" s="271"/>
    </row>
    <row r="144" spans="1:5" ht="12.75" customHeight="1" thickBot="1">
      <c r="A144" s="257" t="s">
        <v>222</v>
      </c>
      <c r="B144" s="245" t="s">
        <v>314</v>
      </c>
      <c r="C144" s="270"/>
      <c r="D144" s="270"/>
      <c r="E144" s="271"/>
    </row>
    <row r="145" spans="1:5" ht="12" customHeight="1" thickBot="1">
      <c r="A145" s="224" t="s">
        <v>16</v>
      </c>
      <c r="B145" s="251" t="s">
        <v>315</v>
      </c>
      <c r="C145" s="277"/>
      <c r="D145" s="277"/>
      <c r="E145" s="253">
        <f>+E126+E130+E135+E140</f>
        <v>0</v>
      </c>
    </row>
    <row r="146" spans="1:5" ht="15" customHeight="1" thickBot="1">
      <c r="A146" s="259" t="s">
        <v>17</v>
      </c>
      <c r="B146" s="254" t="s">
        <v>316</v>
      </c>
      <c r="C146" s="281">
        <v>324739</v>
      </c>
      <c r="D146" s="281">
        <v>355084</v>
      </c>
      <c r="E146" s="253">
        <f>+E125+E145</f>
        <v>326128</v>
      </c>
    </row>
    <row r="147" spans="1:5" ht="13.5" thickBot="1">
      <c r="A147" s="282"/>
      <c r="B147" s="283"/>
      <c r="C147" s="283"/>
      <c r="D147" s="283"/>
      <c r="E147" s="284"/>
    </row>
    <row r="148" spans="1:5" ht="15" customHeight="1" thickBot="1">
      <c r="A148" s="288" t="s">
        <v>134</v>
      </c>
      <c r="B148" s="286"/>
      <c r="C148" s="286">
        <v>13</v>
      </c>
      <c r="D148" s="286">
        <v>13</v>
      </c>
      <c r="E148" s="287">
        <v>13</v>
      </c>
    </row>
    <row r="149" spans="1:5" ht="14.25" customHeight="1" thickBot="1">
      <c r="A149" s="288" t="s">
        <v>135</v>
      </c>
      <c r="B149" s="286"/>
      <c r="C149" s="286">
        <v>15</v>
      </c>
      <c r="D149" s="286">
        <v>39</v>
      </c>
      <c r="E149" s="287">
        <v>39</v>
      </c>
    </row>
  </sheetData>
  <sheetProtection formatCells="0"/>
  <mergeCells count="1"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58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12.125" style="74" customWidth="1"/>
    <col min="2" max="2" width="59.00390625" style="75" customWidth="1"/>
    <col min="3" max="4" width="11.875" style="75" customWidth="1"/>
    <col min="5" max="5" width="11.625" style="75" customWidth="1"/>
    <col min="6" max="16384" width="9.375" style="75" customWidth="1"/>
  </cols>
  <sheetData>
    <row r="1" spans="1:5" s="61" customFormat="1" ht="21" customHeight="1" thickBot="1">
      <c r="A1" s="60"/>
      <c r="B1" s="329" t="s">
        <v>436</v>
      </c>
      <c r="C1" s="329"/>
      <c r="D1" s="329"/>
      <c r="E1" s="330"/>
    </row>
    <row r="2" spans="1:5" s="141" customFormat="1" ht="25.5" customHeight="1">
      <c r="A2" s="120" t="s">
        <v>132</v>
      </c>
      <c r="B2" s="105" t="s">
        <v>401</v>
      </c>
      <c r="C2" s="152"/>
      <c r="D2" s="152"/>
      <c r="E2" s="111" t="s">
        <v>49</v>
      </c>
    </row>
    <row r="3" spans="1:5" s="141" customFormat="1" ht="36.75" thickBot="1">
      <c r="A3" s="140" t="s">
        <v>131</v>
      </c>
      <c r="B3" s="106" t="s">
        <v>366</v>
      </c>
      <c r="C3" s="153"/>
      <c r="D3" s="153"/>
      <c r="E3" s="112"/>
    </row>
    <row r="4" spans="1:5" s="142" customFormat="1" ht="15.75" customHeight="1" thickBot="1">
      <c r="A4" s="63"/>
      <c r="B4" s="63"/>
      <c r="C4" s="63"/>
      <c r="D4" s="63"/>
      <c r="E4" s="64" t="s">
        <v>41</v>
      </c>
    </row>
    <row r="5" spans="1:5" ht="24.75" thickBot="1">
      <c r="A5" s="121" t="s">
        <v>133</v>
      </c>
      <c r="B5" s="65" t="s">
        <v>42</v>
      </c>
      <c r="C5" s="154" t="s">
        <v>43</v>
      </c>
      <c r="D5" s="154" t="s">
        <v>416</v>
      </c>
      <c r="E5" s="66" t="s">
        <v>427</v>
      </c>
    </row>
    <row r="6" spans="1:5" s="143" customFormat="1" ht="12.75" customHeight="1" thickBot="1">
      <c r="A6" s="57">
        <v>1</v>
      </c>
      <c r="B6" s="58">
        <v>2</v>
      </c>
      <c r="C6" s="155"/>
      <c r="D6" s="155"/>
      <c r="E6" s="59">
        <v>3</v>
      </c>
    </row>
    <row r="7" spans="1:7" s="143" customFormat="1" ht="15.75" customHeight="1" thickBot="1">
      <c r="A7" s="67"/>
      <c r="B7" s="68" t="s">
        <v>44</v>
      </c>
      <c r="C7" s="68"/>
      <c r="D7" s="68"/>
      <c r="E7" s="69"/>
      <c r="G7" s="151"/>
    </row>
    <row r="8" spans="1:5" s="113" customFormat="1" ht="12" customHeight="1" thickBot="1">
      <c r="A8" s="73" t="s">
        <v>8</v>
      </c>
      <c r="B8" s="294" t="s">
        <v>367</v>
      </c>
      <c r="C8" s="294"/>
      <c r="D8" s="294"/>
      <c r="E8" s="177">
        <f>SUM(E9:E18)</f>
        <v>0</v>
      </c>
    </row>
    <row r="9" spans="1:5" s="113" customFormat="1" ht="12" customHeight="1" thickBot="1">
      <c r="A9" s="289" t="s">
        <v>72</v>
      </c>
      <c r="B9" s="245" t="s">
        <v>196</v>
      </c>
      <c r="C9" s="245"/>
      <c r="D9" s="245"/>
      <c r="E9" s="174"/>
    </row>
    <row r="10" spans="1:5" s="113" customFormat="1" ht="12" customHeight="1" thickBot="1">
      <c r="A10" s="290" t="s">
        <v>73</v>
      </c>
      <c r="B10" s="245" t="s">
        <v>197</v>
      </c>
      <c r="C10" s="245"/>
      <c r="D10" s="245"/>
      <c r="E10" s="174"/>
    </row>
    <row r="11" spans="1:5" s="113" customFormat="1" ht="12" customHeight="1" thickBot="1">
      <c r="A11" s="290" t="s">
        <v>74</v>
      </c>
      <c r="B11" s="245" t="s">
        <v>198</v>
      </c>
      <c r="C11" s="245"/>
      <c r="D11" s="245"/>
      <c r="E11" s="174"/>
    </row>
    <row r="12" spans="1:5" s="113" customFormat="1" ht="12" customHeight="1" thickBot="1">
      <c r="A12" s="290" t="s">
        <v>75</v>
      </c>
      <c r="B12" s="245" t="s">
        <v>199</v>
      </c>
      <c r="C12" s="245"/>
      <c r="D12" s="245"/>
      <c r="E12" s="174"/>
    </row>
    <row r="13" spans="1:5" s="113" customFormat="1" ht="12" customHeight="1" thickBot="1">
      <c r="A13" s="290" t="s">
        <v>92</v>
      </c>
      <c r="B13" s="245" t="s">
        <v>200</v>
      </c>
      <c r="C13" s="245"/>
      <c r="D13" s="245"/>
      <c r="E13" s="174"/>
    </row>
    <row r="14" spans="1:5" s="113" customFormat="1" ht="12" customHeight="1" thickBot="1">
      <c r="A14" s="290" t="s">
        <v>76</v>
      </c>
      <c r="B14" s="245" t="s">
        <v>368</v>
      </c>
      <c r="C14" s="245"/>
      <c r="D14" s="245"/>
      <c r="E14" s="174"/>
    </row>
    <row r="15" spans="1:5" s="113" customFormat="1" ht="12" customHeight="1" thickBot="1">
      <c r="A15" s="290" t="s">
        <v>77</v>
      </c>
      <c r="B15" s="245" t="s">
        <v>369</v>
      </c>
      <c r="C15" s="245"/>
      <c r="D15" s="245"/>
      <c r="E15" s="174"/>
    </row>
    <row r="16" spans="1:5" s="113" customFormat="1" ht="12" customHeight="1" thickBot="1">
      <c r="A16" s="290" t="s">
        <v>84</v>
      </c>
      <c r="B16" s="245" t="s">
        <v>203</v>
      </c>
      <c r="C16" s="245"/>
      <c r="D16" s="245"/>
      <c r="E16" s="174"/>
    </row>
    <row r="17" spans="1:5" s="144" customFormat="1" ht="12" customHeight="1" thickBot="1">
      <c r="A17" s="290" t="s">
        <v>85</v>
      </c>
      <c r="B17" s="245" t="s">
        <v>204</v>
      </c>
      <c r="C17" s="245"/>
      <c r="D17" s="245"/>
      <c r="E17" s="174"/>
    </row>
    <row r="18" spans="1:5" s="144" customFormat="1" ht="12" customHeight="1" thickBot="1">
      <c r="A18" s="290" t="s">
        <v>86</v>
      </c>
      <c r="B18" s="245" t="s">
        <v>205</v>
      </c>
      <c r="C18" s="245"/>
      <c r="D18" s="245"/>
      <c r="E18" s="174"/>
    </row>
    <row r="19" spans="1:5" s="113" customFormat="1" ht="12" customHeight="1" thickBot="1">
      <c r="A19" s="73" t="s">
        <v>9</v>
      </c>
      <c r="B19" s="294" t="s">
        <v>370</v>
      </c>
      <c r="C19" s="294"/>
      <c r="D19" s="294">
        <v>1790</v>
      </c>
      <c r="E19" s="177">
        <v>1790</v>
      </c>
    </row>
    <row r="20" spans="1:5" s="144" customFormat="1" ht="12" customHeight="1" thickBot="1">
      <c r="A20" s="290" t="s">
        <v>78</v>
      </c>
      <c r="B20" s="245" t="s">
        <v>171</v>
      </c>
      <c r="C20" s="245"/>
      <c r="D20" s="245"/>
      <c r="E20" s="174"/>
    </row>
    <row r="21" spans="1:5" s="144" customFormat="1" ht="12" customHeight="1" thickBot="1">
      <c r="A21" s="290" t="s">
        <v>79</v>
      </c>
      <c r="B21" s="245" t="s">
        <v>371</v>
      </c>
      <c r="C21" s="245"/>
      <c r="D21" s="245"/>
      <c r="E21" s="174"/>
    </row>
    <row r="22" spans="1:5" s="144" customFormat="1" ht="12" customHeight="1" thickBot="1">
      <c r="A22" s="290" t="s">
        <v>80</v>
      </c>
      <c r="B22" s="245" t="s">
        <v>372</v>
      </c>
      <c r="C22" s="245"/>
      <c r="D22" s="245">
        <v>1790</v>
      </c>
      <c r="E22" s="174">
        <v>1790</v>
      </c>
    </row>
    <row r="23" spans="1:5" s="144" customFormat="1" ht="12" customHeight="1" thickBot="1">
      <c r="A23" s="290" t="s">
        <v>81</v>
      </c>
      <c r="B23" s="245" t="s">
        <v>2</v>
      </c>
      <c r="C23" s="245"/>
      <c r="D23" s="245"/>
      <c r="E23" s="174"/>
    </row>
    <row r="24" spans="1:5" s="144" customFormat="1" ht="12" customHeight="1" thickBot="1">
      <c r="A24" s="291" t="s">
        <v>10</v>
      </c>
      <c r="B24" s="251" t="s">
        <v>109</v>
      </c>
      <c r="C24" s="251"/>
      <c r="D24" s="251"/>
      <c r="E24" s="295"/>
    </row>
    <row r="25" spans="1:5" s="144" customFormat="1" ht="12" customHeight="1" thickBot="1">
      <c r="A25" s="291" t="s">
        <v>11</v>
      </c>
      <c r="B25" s="251" t="s">
        <v>373</v>
      </c>
      <c r="C25" s="251"/>
      <c r="D25" s="251"/>
      <c r="E25" s="177">
        <f>+E26+E27</f>
        <v>0</v>
      </c>
    </row>
    <row r="26" spans="1:5" s="144" customFormat="1" ht="12" customHeight="1" thickBot="1">
      <c r="A26" s="292" t="s">
        <v>181</v>
      </c>
      <c r="B26" s="296" t="s">
        <v>371</v>
      </c>
      <c r="C26" s="296"/>
      <c r="D26" s="296"/>
      <c r="E26" s="179"/>
    </row>
    <row r="27" spans="1:5" s="144" customFormat="1" ht="12" customHeight="1" thickBot="1">
      <c r="A27" s="292" t="s">
        <v>184</v>
      </c>
      <c r="B27" s="296" t="s">
        <v>374</v>
      </c>
      <c r="C27" s="296"/>
      <c r="D27" s="296"/>
      <c r="E27" s="179"/>
    </row>
    <row r="28" spans="1:5" s="144" customFormat="1" ht="12" customHeight="1" thickBot="1">
      <c r="A28" s="290" t="s">
        <v>185</v>
      </c>
      <c r="B28" s="297" t="s">
        <v>375</v>
      </c>
      <c r="C28" s="297"/>
      <c r="D28" s="297"/>
      <c r="E28" s="179"/>
    </row>
    <row r="29" spans="1:5" s="144" customFormat="1" ht="12" customHeight="1" thickBot="1">
      <c r="A29" s="291" t="s">
        <v>12</v>
      </c>
      <c r="B29" s="251" t="s">
        <v>376</v>
      </c>
      <c r="C29" s="251"/>
      <c r="D29" s="251"/>
      <c r="E29" s="177">
        <f>+E30+E31+E32</f>
        <v>0</v>
      </c>
    </row>
    <row r="30" spans="1:5" s="144" customFormat="1" ht="12" customHeight="1" thickBot="1">
      <c r="A30" s="292" t="s">
        <v>65</v>
      </c>
      <c r="B30" s="296" t="s">
        <v>210</v>
      </c>
      <c r="C30" s="296"/>
      <c r="D30" s="296"/>
      <c r="E30" s="179"/>
    </row>
    <row r="31" spans="1:5" s="144" customFormat="1" ht="12" customHeight="1" thickBot="1">
      <c r="A31" s="292" t="s">
        <v>66</v>
      </c>
      <c r="B31" s="296" t="s">
        <v>211</v>
      </c>
      <c r="C31" s="296"/>
      <c r="D31" s="296"/>
      <c r="E31" s="179"/>
    </row>
    <row r="32" spans="1:5" s="144" customFormat="1" ht="12" customHeight="1" thickBot="1">
      <c r="A32" s="290" t="s">
        <v>67</v>
      </c>
      <c r="B32" s="296" t="s">
        <v>212</v>
      </c>
      <c r="C32" s="296"/>
      <c r="D32" s="296"/>
      <c r="E32" s="179"/>
    </row>
    <row r="33" spans="1:5" s="113" customFormat="1" ht="12" customHeight="1" thickBot="1">
      <c r="A33" s="291" t="s">
        <v>13</v>
      </c>
      <c r="B33" s="251" t="s">
        <v>323</v>
      </c>
      <c r="C33" s="251"/>
      <c r="D33" s="251"/>
      <c r="E33" s="295"/>
    </row>
    <row r="34" spans="1:5" s="113" customFormat="1" ht="12" customHeight="1" thickBot="1">
      <c r="A34" s="291" t="s">
        <v>14</v>
      </c>
      <c r="B34" s="251" t="s">
        <v>377</v>
      </c>
      <c r="C34" s="251"/>
      <c r="D34" s="251"/>
      <c r="E34" s="295"/>
    </row>
    <row r="35" spans="1:5" s="113" customFormat="1" ht="12" customHeight="1" thickBot="1">
      <c r="A35" s="73" t="s">
        <v>15</v>
      </c>
      <c r="B35" s="251" t="s">
        <v>378</v>
      </c>
      <c r="C35" s="251"/>
      <c r="D35" s="251">
        <v>1790</v>
      </c>
      <c r="E35" s="177">
        <v>1790</v>
      </c>
    </row>
    <row r="36" spans="1:5" s="113" customFormat="1" ht="12" customHeight="1" thickBot="1">
      <c r="A36" s="293" t="s">
        <v>16</v>
      </c>
      <c r="B36" s="251" t="s">
        <v>379</v>
      </c>
      <c r="C36" s="251">
        <v>32839</v>
      </c>
      <c r="D36" s="251">
        <v>33703</v>
      </c>
      <c r="E36" s="177">
        <v>32798</v>
      </c>
    </row>
    <row r="37" spans="1:5" s="113" customFormat="1" ht="12" customHeight="1" thickBot="1">
      <c r="A37" s="292" t="s">
        <v>380</v>
      </c>
      <c r="B37" s="296" t="s">
        <v>149</v>
      </c>
      <c r="C37" s="296"/>
      <c r="D37" s="296"/>
      <c r="E37" s="179"/>
    </row>
    <row r="38" spans="1:5" s="113" customFormat="1" ht="12" customHeight="1" thickBot="1">
      <c r="A38" s="292" t="s">
        <v>381</v>
      </c>
      <c r="B38" s="296" t="s">
        <v>3</v>
      </c>
      <c r="C38" s="296"/>
      <c r="D38" s="296"/>
      <c r="E38" s="179"/>
    </row>
    <row r="39" spans="1:5" s="144" customFormat="1" ht="12" customHeight="1" thickBot="1">
      <c r="A39" s="290" t="s">
        <v>382</v>
      </c>
      <c r="B39" s="296" t="s">
        <v>383</v>
      </c>
      <c r="C39" s="296">
        <v>32839</v>
      </c>
      <c r="D39" s="296">
        <v>33703</v>
      </c>
      <c r="E39" s="179">
        <v>32798</v>
      </c>
    </row>
    <row r="40" spans="1:5" s="144" customFormat="1" ht="15" customHeight="1" thickBot="1">
      <c r="A40" s="293" t="s">
        <v>17</v>
      </c>
      <c r="B40" s="298" t="s">
        <v>384</v>
      </c>
      <c r="C40" s="298">
        <v>32839</v>
      </c>
      <c r="D40" s="298">
        <v>35493</v>
      </c>
      <c r="E40" s="269">
        <v>34588</v>
      </c>
    </row>
    <row r="41" spans="1:5" s="144" customFormat="1" ht="15" customHeight="1" thickBot="1">
      <c r="A41" s="71"/>
      <c r="B41" s="263"/>
      <c r="C41" s="263"/>
      <c r="D41" s="263"/>
      <c r="E41" s="269"/>
    </row>
    <row r="42" spans="1:5" ht="13.5" thickBot="1">
      <c r="A42" s="72"/>
      <c r="B42" s="265"/>
      <c r="C42" s="265"/>
      <c r="D42" s="265"/>
      <c r="E42" s="299"/>
    </row>
    <row r="43" spans="1:5" s="143" customFormat="1" ht="16.5" customHeight="1" thickBot="1">
      <c r="A43" s="73"/>
      <c r="B43" s="268" t="s">
        <v>45</v>
      </c>
      <c r="C43" s="268"/>
      <c r="D43" s="268"/>
      <c r="E43" s="269"/>
    </row>
    <row r="44" spans="1:5" s="145" customFormat="1" ht="12" customHeight="1" thickBot="1">
      <c r="A44" s="291" t="s">
        <v>8</v>
      </c>
      <c r="B44" s="251" t="s">
        <v>385</v>
      </c>
      <c r="C44" s="251">
        <v>32839</v>
      </c>
      <c r="D44" s="251">
        <v>35153</v>
      </c>
      <c r="E44" s="177">
        <v>35121</v>
      </c>
    </row>
    <row r="45" spans="1:5" ht="12" customHeight="1" thickBot="1">
      <c r="A45" s="290" t="s">
        <v>72</v>
      </c>
      <c r="B45" s="245" t="s">
        <v>38</v>
      </c>
      <c r="C45" s="245">
        <v>20811</v>
      </c>
      <c r="D45" s="245">
        <v>22791</v>
      </c>
      <c r="E45" s="179">
        <v>22791</v>
      </c>
    </row>
    <row r="46" spans="1:5" ht="12" customHeight="1" thickBot="1">
      <c r="A46" s="290" t="s">
        <v>73</v>
      </c>
      <c r="B46" s="245" t="s">
        <v>118</v>
      </c>
      <c r="C46" s="245">
        <v>5723</v>
      </c>
      <c r="D46" s="245">
        <v>6007</v>
      </c>
      <c r="E46" s="179">
        <v>6006</v>
      </c>
    </row>
    <row r="47" spans="1:5" ht="12" customHeight="1" thickBot="1">
      <c r="A47" s="290" t="s">
        <v>74</v>
      </c>
      <c r="B47" s="245" t="s">
        <v>91</v>
      </c>
      <c r="C47" s="245">
        <v>6305</v>
      </c>
      <c r="D47" s="245">
        <v>6355</v>
      </c>
      <c r="E47" s="179">
        <v>6324</v>
      </c>
    </row>
    <row r="48" spans="1:5" ht="12" customHeight="1" thickBot="1">
      <c r="A48" s="290" t="s">
        <v>75</v>
      </c>
      <c r="B48" s="245" t="s">
        <v>119</v>
      </c>
      <c r="C48" s="245"/>
      <c r="D48" s="245"/>
      <c r="E48" s="179"/>
    </row>
    <row r="49" spans="1:5" ht="12" customHeight="1" thickBot="1">
      <c r="A49" s="290" t="s">
        <v>92</v>
      </c>
      <c r="B49" s="245" t="s">
        <v>120</v>
      </c>
      <c r="C49" s="245"/>
      <c r="D49" s="245"/>
      <c r="E49" s="179"/>
    </row>
    <row r="50" spans="1:5" ht="12" customHeight="1" thickBot="1">
      <c r="A50" s="291" t="s">
        <v>9</v>
      </c>
      <c r="B50" s="251" t="s">
        <v>386</v>
      </c>
      <c r="C50" s="251"/>
      <c r="D50" s="251">
        <v>340</v>
      </c>
      <c r="E50" s="177">
        <v>340</v>
      </c>
    </row>
    <row r="51" spans="1:5" s="145" customFormat="1" ht="12" customHeight="1" thickBot="1">
      <c r="A51" s="290" t="s">
        <v>78</v>
      </c>
      <c r="B51" s="245" t="s">
        <v>139</v>
      </c>
      <c r="C51" s="245"/>
      <c r="D51" s="245">
        <v>340</v>
      </c>
      <c r="E51" s="179">
        <v>340</v>
      </c>
    </row>
    <row r="52" spans="1:5" ht="12" customHeight="1" thickBot="1">
      <c r="A52" s="290" t="s">
        <v>79</v>
      </c>
      <c r="B52" s="245" t="s">
        <v>122</v>
      </c>
      <c r="C52" s="245"/>
      <c r="D52" s="245"/>
      <c r="E52" s="179"/>
    </row>
    <row r="53" spans="1:5" ht="12" customHeight="1" thickBot="1">
      <c r="A53" s="290" t="s">
        <v>80</v>
      </c>
      <c r="B53" s="245" t="s">
        <v>46</v>
      </c>
      <c r="C53" s="245"/>
      <c r="D53" s="245"/>
      <c r="E53" s="179"/>
    </row>
    <row r="54" spans="1:5" ht="12" customHeight="1" thickBot="1">
      <c r="A54" s="290" t="s">
        <v>81</v>
      </c>
      <c r="B54" s="245" t="s">
        <v>4</v>
      </c>
      <c r="C54" s="245"/>
      <c r="D54" s="245"/>
      <c r="E54" s="179"/>
    </row>
    <row r="55" spans="1:5" ht="15" customHeight="1" thickBot="1">
      <c r="A55" s="291" t="s">
        <v>10</v>
      </c>
      <c r="B55" s="263" t="s">
        <v>387</v>
      </c>
      <c r="C55" s="263">
        <v>32839</v>
      </c>
      <c r="D55" s="263">
        <v>35493</v>
      </c>
      <c r="E55" s="269">
        <v>35461</v>
      </c>
    </row>
    <row r="56" spans="2:5" ht="13.5" thickBot="1">
      <c r="B56" s="300"/>
      <c r="C56" s="300"/>
      <c r="D56" s="300"/>
      <c r="E56" s="301"/>
    </row>
    <row r="57" spans="1:5" ht="15" customHeight="1" thickBot="1">
      <c r="A57" s="288" t="s">
        <v>134</v>
      </c>
      <c r="B57" s="286"/>
      <c r="C57" s="286">
        <v>8</v>
      </c>
      <c r="D57" s="286">
        <v>8</v>
      </c>
      <c r="E57" s="287">
        <v>7.5</v>
      </c>
    </row>
    <row r="58" spans="1:5" ht="14.25" customHeight="1" thickBot="1">
      <c r="A58" s="76" t="s">
        <v>135</v>
      </c>
      <c r="B58" s="77"/>
      <c r="C58" s="156"/>
      <c r="D58" s="156"/>
      <c r="E58" s="40"/>
    </row>
  </sheetData>
  <sheetProtection formatCells="0"/>
  <mergeCells count="1"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iktato</cp:lastModifiedBy>
  <cp:lastPrinted>2015-04-13T11:35:49Z</cp:lastPrinted>
  <dcterms:created xsi:type="dcterms:W3CDTF">1999-10-30T10:30:45Z</dcterms:created>
  <dcterms:modified xsi:type="dcterms:W3CDTF">2015-04-13T13:00:43Z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